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3260" windowHeight="9855" tabRatio="910" activeTab="1"/>
  </bookViews>
  <sheets>
    <sheet name="250-SIRALI" sheetId="1" r:id="rId1"/>
    <sheet name="250-SEKTÖREL" sheetId="2" r:id="rId2"/>
    <sheet name="ANA TABLO" sheetId="3" r:id="rId3"/>
    <sheet name="KATMA DEĞER" sheetId="4" r:id="rId4"/>
    <sheet name="KARLILIK" sheetId="5" r:id="rId5"/>
    <sheet name="12 YILLIK TABLO" sheetId="6" r:id="rId6"/>
  </sheets>
  <definedNames/>
  <calcPr fullCalcOnLoad="1"/>
</workbook>
</file>

<file path=xl/sharedStrings.xml><?xml version="1.0" encoding="utf-8"?>
<sst xmlns="http://schemas.openxmlformats.org/spreadsheetml/2006/main" count="1756" uniqueCount="384">
  <si>
    <t xml:space="preserve">BAKTAT GIDA SANAYİ VE TİC.LTD.ŞTİ.                  </t>
  </si>
  <si>
    <t>250 Büyük Firma Sıra No</t>
  </si>
  <si>
    <t>Firma ve Müesseseler</t>
  </si>
  <si>
    <t>250 Large Firms Rank Number</t>
  </si>
  <si>
    <t>Firms and Enterprises</t>
  </si>
  <si>
    <t xml:space="preserve">BURULAŞ -BURSA ULAŞIM TOPLU TAŞIM İŞLETMECİLİĞİ SANAYİ VE TİCARET ANONİM ŞİRKETİ </t>
  </si>
  <si>
    <t xml:space="preserve">BOSCH SANAYİ VE TİCARET ANONİM ŞİRKETİ         </t>
  </si>
  <si>
    <t>SÜTAŞ-BURSA VE HAVALİSİ PASTÖRİZE SÜT VE SÜT MAMULLERİ GIDA SANAYİ VE TİCARET ANONİM ŞİRKETİ</t>
  </si>
  <si>
    <t>BURSAGAZ BURSA ŞEHİRİÇİ DOĞALGAZ DAĞ. TİC.VE TAAH.A.Ş.</t>
  </si>
  <si>
    <t xml:space="preserve">KAMİL KOÇ OTOBÜSLERİ A.Ş.                            </t>
  </si>
  <si>
    <t xml:space="preserve">MATLI YEM SAN. VE TİC. A.Ş.                             </t>
  </si>
  <si>
    <t xml:space="preserve">ŞAHİNKUL MAKİNA VE YEDEK PARÇA SANAYİ TİCARET A.Ş.    </t>
  </si>
  <si>
    <t>ANNAÇLAR GIDA VE TEMİZLİK MADDELERİ MAKİNELERİ OTO KİRALAMA HİZMETLERİ TEKSTİL SANAYİ VE TİCARET LİMİTED ŞİRKETİ</t>
  </si>
  <si>
    <t xml:space="preserve">IŞIKSOY TEKSTİL İNŞAAT TAAHHÜT SAN. VE TİC. LTD. ŞTİ.  </t>
  </si>
  <si>
    <t xml:space="preserve">CANBOLAT HURDA VE NAKLİYE TİC. LTD. ŞTİ.              </t>
  </si>
  <si>
    <t>SILA TEKNİK OTO YAN SANAYİİ VE TİCARET ANONİM ŞİRKETİ</t>
  </si>
  <si>
    <t xml:space="preserve">BOLACALAR UN YEM YAĞ GIDA SANAYİ VE TİCARET A.Ş.     </t>
  </si>
  <si>
    <t xml:space="preserve">OYTAŞ-YILDIZ ULUSLARARASI İNŞAAT SAN. TİC. LTD. ŞTİ.   </t>
  </si>
  <si>
    <t xml:space="preserve">RIETER ERKURT OTOMOTİV YAN SANAYİ VE TİCARET A.Ş.    </t>
  </si>
  <si>
    <t>MESKAR YAPI MALZEMELERİ TİCARET TAAHHÜT VE SANAYİ LİMİTED ŞİRKETİ</t>
  </si>
  <si>
    <t>ESKAPET PET ÜRÜNLERİ KİMYA GIDA NAKLİYE SANAYİ VE TİCARET LİMİTED ŞİRKETİ</t>
  </si>
  <si>
    <t>PENKON GIDA SANAYİ ANONİM ŞİRKETİ</t>
  </si>
  <si>
    <t>ŞENTÜRKOTO MOTORLU ARAÇLAR VE MADENCİLİK SANAYİ VE TİCARET A.Ş.</t>
  </si>
  <si>
    <t>DANIŞ YAPI MADENCİLİK NAKLİYE PETROL GIDA OTO TAMİRİ VE YEDEK PARÇA SANAYİ VE TİCARET LİMİTED ŞİRKETİ</t>
  </si>
  <si>
    <t xml:space="preserve">HAKSAN OTOMATİV MAMÜLLERİ SANAYİ VE TİCARET A.Ş.     </t>
  </si>
  <si>
    <t xml:space="preserve">KIZIL GIDA NAKLİYAT OTOMOTİV TİCARET VE PAZARLAMA A.Ş. </t>
  </si>
  <si>
    <t xml:space="preserve">SAZCILAR OTOMATİV SANAYİ VE TİCARET A.Ş.             </t>
  </si>
  <si>
    <t>AKTAŞ HAVA SÜSPANSİYON SİSTEMLERİ SANAYİ VE TİCARET ANONİM ŞİRKETİ</t>
  </si>
  <si>
    <t xml:space="preserve">KAFKAS PASTA ŞEKERLEME SANAYİ VE TİCARET A.Ş.       </t>
  </si>
  <si>
    <t>ÖZ TEKSTİL SANAYİ VE TİCARET LİMİTED ŞİRKETİ</t>
  </si>
  <si>
    <t xml:space="preserve">BESAŞ BURSA EKMEK VE BESİN SANAYİ VE TİCARET A.Ş.    </t>
  </si>
  <si>
    <t xml:space="preserve">YILMAZ SÜNGER KUMAŞ DÖŞEME MALZ. SAN. VE TİC. LTD. ŞTİ.  </t>
  </si>
  <si>
    <t xml:space="preserve">GÜLERYÜZ KAROSERİ,OTOMOTİV SANAYİ VE TİCARET ANONİM ŞİRKETİ </t>
  </si>
  <si>
    <t xml:space="preserve">İNPET OTOMOTİV PETROL İNŞAAT SANAYİ VE TİCARET A.Ş.  </t>
  </si>
  <si>
    <t>CENGİZLER MADENCİLİK NAKLİYE YAPI İNŞAAT MALZEMELERİ HAFRİYAT TAAHHÜT BEYAZ EŞYA MUTFAK VE AHŞAP DOĞRAMA TURİZM GIDA SANAYİ VE TİCARET PAZARLAMA LİMİTED ŞİRKETİ</t>
  </si>
  <si>
    <t xml:space="preserve">SÖNMEZ ELEKTRİK ÜRETİM SAN. VE TİC. A.Ş.              </t>
  </si>
  <si>
    <t xml:space="preserve">PAKKENS YEDEK PARÇA VE MAKİNA SANAYİ VE TİCARET A.Ş.  </t>
  </si>
  <si>
    <t>KARAKOÇ POLYESTER İPLİK SANAYİ VE TİCARET ANONİM ŞİRKETİ</t>
  </si>
  <si>
    <t>T.K.G. OTOMOTİV SANAYİ VE TİCARET ANONİM ŞİRKETİ</t>
  </si>
  <si>
    <t>SÖNMEZ FİLAMENT SENTETİK İPLİK VE ELYAF SANAYİ A.Ş.</t>
  </si>
  <si>
    <t xml:space="preserve">TUŞPA YAPI MALZ. TAAH. VE TİC. LTD. ŞTİ.                </t>
  </si>
  <si>
    <t xml:space="preserve">KORAY SPOR SPOR MALZEMELERİ SANAYİ VE TİCARET LTD. ŞTİ.    </t>
  </si>
  <si>
    <t>SİMPET AKARYAKIT VE SERVİS HİZMETLERİ TURİZM TAŞIMACILIK TİCARET VE SANAYİ ANONİM ŞİRKETİ</t>
  </si>
  <si>
    <t>İLAY TEKSTİL SANAYİ VE TİCARET ANONİM ŞİRKETİ</t>
  </si>
  <si>
    <t xml:space="preserve">KIRPART OTOMOTİV PARÇALARI SAN.VE TİC. A.Ş.        </t>
  </si>
  <si>
    <t>BODO BODE DOĞRUSAN OTOMOTİV YAN SANAYİ VE TİCARET ANONİM ŞİRKETİ</t>
  </si>
  <si>
    <t>B.ERGÜNLER YOL YAPI İNŞAAT TAAHHÜT MADENCİLİK SANAYİ VE TİCARET LİMİTED ŞİRKETİ</t>
  </si>
  <si>
    <t xml:space="preserve">BARLA PETROL İNŞAAT NAKLİYE TEKSTİL SAN. VE TİC. LTD. ŞTİ.  </t>
  </si>
  <si>
    <t>TÜRKAR DEMİR ÇELİK PLASTİK TEKS. TİC. LTD. ŞTİ.</t>
  </si>
  <si>
    <t>SÖNMEZ-KOÇ OTO TİCARET ANONİM ŞİRKETİ</t>
  </si>
  <si>
    <t xml:space="preserve">ELYAF TEKSTİL SAN.VE TİC. A.Ş.                        </t>
  </si>
  <si>
    <t xml:space="preserve">BURKAY TEKSTİL SANAYİ VE TİCARET A.Ş.                </t>
  </si>
  <si>
    <t>UNİZİRVE BURSA GIDA VE TEMİZLİK ÜRÜNLERİ SANAYİ VE TİCARET LİMİTED ŞİRKETİ</t>
  </si>
  <si>
    <t xml:space="preserve">MAY-AGRO TOHUMCULUK SANAYİ VE TİCARET A.Ş.           </t>
  </si>
  <si>
    <t xml:space="preserve">ÖZTİMURLAR İNŞAAT TAAHHÜT SAN. VE TİC. A.Ş.            </t>
  </si>
  <si>
    <t xml:space="preserve">VANER GIDA TİCARET VE SANAYİ LİMİTED ŞİRKETİ    </t>
  </si>
  <si>
    <t>YENİ LEVENT İZOLASYON VE İNŞAAT MALZEMELERİ SANAYİ VE TİCARET LİMİTED ŞİRKETİ</t>
  </si>
  <si>
    <t xml:space="preserve">YEPSAN YEDEK PARÇA SAN.VE TİC. A.Ş.                  </t>
  </si>
  <si>
    <t>GÜLESER TEKSTİL SANAYİ VE TİCARET LİMİTED ŞİRKETİ</t>
  </si>
  <si>
    <t xml:space="preserve">EMEK İNŞAAT TİCARET VE SANAYİ LTD. ŞTİ.               </t>
  </si>
  <si>
    <t xml:space="preserve">TOKSAN YEDEK PARÇA İMALAT TİC. VE SAN. A.Ş.         </t>
  </si>
  <si>
    <t xml:space="preserve">TEKNİK 20 MAKİNA VE ELEKTRİK SAN. TİC. LTD. ŞTİ.         </t>
  </si>
  <si>
    <t xml:space="preserve">İNDETEKS İNŞAAT TEKSTİL SAN. VE TİC. LTD. ŞTİ.         </t>
  </si>
  <si>
    <t xml:space="preserve">ERİKLİ DAĞITIM VE PAZARLAMA A.Ş.                    </t>
  </si>
  <si>
    <t>BURKAY UĞUR KAUÇUK KİMYA VE PETROL ÜRÜNLERİ SANAYİ TİCARET ANONİM ŞİRKETİ</t>
  </si>
  <si>
    <t>Otomotiv Ana ve Yan Sanayi</t>
  </si>
  <si>
    <t>12 YILLIK SEKTÖREL KARŞILAŞTIRMA / SECTORAL COMPARISON OF 12 YEARS</t>
  </si>
  <si>
    <t>Enerji - Elektrik - Elektronik</t>
  </si>
  <si>
    <t>Gıda Tarım ve Hayvancılık</t>
  </si>
  <si>
    <t>Tekstil ve Konfeksiyon</t>
  </si>
  <si>
    <t>Plastik Kauçuk ve Sünger</t>
  </si>
  <si>
    <t>Nakliye ve Ulaştırma</t>
  </si>
  <si>
    <t>Çimento Toprak Ürünleri ve Madencilik</t>
  </si>
  <si>
    <t>Muhtelif</t>
  </si>
  <si>
    <t>Kimya</t>
  </si>
  <si>
    <t>İnşaat</t>
  </si>
  <si>
    <t>Ağaç Orman Ürünleri Mobilya</t>
  </si>
  <si>
    <t>Turizm</t>
  </si>
  <si>
    <t>İç ve Dış Satış (Ciro) YTL    (KDV Hariç)</t>
  </si>
  <si>
    <t>Domestic and Foreign Sales(Turnover) YTL(Exclusive of VAT)</t>
  </si>
  <si>
    <t>Sıra No</t>
  </si>
  <si>
    <t>Brüt Katma Değer YTL</t>
  </si>
  <si>
    <t>Rank Number</t>
  </si>
  <si>
    <t>Gross Value Added YTL</t>
  </si>
  <si>
    <t>Öz Sermaye YTL</t>
  </si>
  <si>
    <t>Equity YTL</t>
  </si>
  <si>
    <t>Net Aktifler    YTL</t>
  </si>
  <si>
    <t>Rank number</t>
  </si>
  <si>
    <t>Net Assets YTL</t>
  </si>
  <si>
    <t xml:space="preserve">TEKNOLOJİKS BİLİŞİM ÜRÜNLERİ DAĞITIM ANONİM ŞİRKETİ </t>
  </si>
  <si>
    <t>FİSTAŞ DIŞ TİCARET PAZARLAMA SANAYİ VE TİCARET ANONİM ŞİRKETİ</t>
  </si>
  <si>
    <t>BOSCH REXROTH OTOMASYON SANAYİ VE TİCARET ANONİM ŞİRKETİ - BURSA ŞUBESİ</t>
  </si>
  <si>
    <t xml:space="preserve">AKTAŞ SÜSPANSİYON DIŞ TİCARET ANONİM ŞİRKETİ  </t>
  </si>
  <si>
    <t xml:space="preserve">ÇELİKPAN ISI SİSTEMLERİ PAZARLAMA LTD.ŞTİ.          </t>
  </si>
  <si>
    <t xml:space="preserve">MGI-COUTIER MAKİNA YEDEK PARÇA İMALAT VE SANAYİ ANONİM ŞİRKETİ </t>
  </si>
  <si>
    <t>KEREVİTAŞ GIDA SANAYİ VE TİCARET ANONİM ŞİRKETİ</t>
  </si>
  <si>
    <t xml:space="preserve">ESERPA PAZARLAMA TURİZM İNŞAAT NAKLİYAT SANAYİ VE TİCARET ANONİM ŞİRKETİ </t>
  </si>
  <si>
    <t xml:space="preserve">YILMAR ÇELİK TEL YAY SANAYİ VE TİCARET LİMİTED ŞİRKETİ  </t>
  </si>
  <si>
    <t xml:space="preserve">DURMAZLAR MAKİNA SANAYİ VE TİCARET A.Ş.             </t>
  </si>
  <si>
    <t xml:space="preserve">COŞKUNÖZ METAL FORM MAKİNA ENDÜSTRİ VE TİCARET A.Ş.   </t>
  </si>
  <si>
    <t>AKPA DAYANIKLI TÜKETİM LPG VE AKARYAKIT ÜR. PAZL. A.Ş.</t>
  </si>
  <si>
    <t>YENİ ŞAYPA GIDA İNŞAAT ELEKTRONİK CİHAZ DAYANIKLI TÜKETİM MALLARI SANAYİ VE TİCARET LİMİTED ŞİRKETİ</t>
  </si>
  <si>
    <t xml:space="preserve">ÇEMTAŞ ÇELİK MAKİNA SANAYİ VE TİCARET A.Ş.           </t>
  </si>
  <si>
    <t xml:space="preserve">HARPUT TEKSTİL SAN. VE TİC. LTD. ŞTİ                </t>
  </si>
  <si>
    <t xml:space="preserve">AKBAŞLAR TEKSTİL ENERJİ SAN. VE TİC. AŞ.              </t>
  </si>
  <si>
    <t xml:space="preserve">GRAMMER KOLTUK SİSTEMLERİ SAN. VE TİC. A.Ş.         </t>
  </si>
  <si>
    <t>S.S. MARMARA ZEYTİN TARIM SATIŞ KOOPERATİFLERİ BİRLİĞİ MARMARABİRLİK</t>
  </si>
  <si>
    <t xml:space="preserve">BAYKAL MAKİNA SANAYİ VE TİCARET A.Ş.                 </t>
  </si>
  <si>
    <t>MENGERLER TİCARET TÜRK A.Ş. - BURSA ŞUBESİ MOTORLU</t>
  </si>
  <si>
    <t>BPO-B.PLAS-PLASTİC OMNİUM OTOMOTİV PLASTİK VE METAL YAN SANAYİ ANONİM ŞİRKETİ</t>
  </si>
  <si>
    <t>ERBAK-ULUDAĞ PAZARLAMA SATIŞ VE DAĞITIM ANONİM ŞİRKETİ</t>
  </si>
  <si>
    <t xml:space="preserve">COŞKUNÖZ RADYATÖR VE ISI SANAYİ TİCARET A.Ş.         </t>
  </si>
  <si>
    <t xml:space="preserve">LEAR TRİM OTO YAN SANAYİ LTD. ŞTİ.                   </t>
  </si>
  <si>
    <t xml:space="preserve">ERMAKSAN MAKİNA SANAYİ VE TİCARET LTD. ŞTİ.          </t>
  </si>
  <si>
    <t xml:space="preserve">SUNTEKS DOKUMA BOYA APRE SAN. VE TİC. A.Ş.             </t>
  </si>
  <si>
    <t xml:space="preserve">ÇİLEK MOBİLYA SANAYİ VE PAZARLAMA TİCARET A.Ş.       </t>
  </si>
  <si>
    <t xml:space="preserve">KARATAŞ DEMİR ÇELİK SAN.VE TİC. LTD. ŞTİ.              </t>
  </si>
  <si>
    <t xml:space="preserve">BİESSECİ BURSA TEKSTİL SAN. VE TİC. A.Ş.              </t>
  </si>
  <si>
    <t>ÜÇGE MAĞAZA EKİPMANLARI PAZARLAMA SANAYİ VE TİCARET ANONİM ŞİRKETİ</t>
  </si>
  <si>
    <t xml:space="preserve">MAYSAN MANDO OTOMOTİV PARÇ. SAN. VE TİC. A.Ş.        </t>
  </si>
  <si>
    <t xml:space="preserve">ERGİN PETROL İNŞAAT TİCARET VE SANAYİ A.Ş.           </t>
  </si>
  <si>
    <t xml:space="preserve">POLYTEKS TEKSTİL SANAYİ ARAŞTIRMA VE EĞİTİM A.Ş.     </t>
  </si>
  <si>
    <t xml:space="preserve">E.N.A.TEKSTİL TİCARET VE SAN. A.Ş.                   </t>
  </si>
  <si>
    <t xml:space="preserve">OBASAN GIDA İNŞAAT SANAYİ VE TİCARET A.Ş.            </t>
  </si>
  <si>
    <t xml:space="preserve">GEMPORT GEMLİK LİMAN VE DEPOLAMA İŞLETMELERİ A.Ş.    </t>
  </si>
  <si>
    <t xml:space="preserve">BELTAN VİBRACOUSTİC TİTREŞİM ELEMAN. SAN.VE TİC.A.Ş.  </t>
  </si>
  <si>
    <t>ROLLMECH AUTOMOTİVE SAN. VE TİC. A.Ş.</t>
  </si>
  <si>
    <t xml:space="preserve">ÇAĞIN ELEKTROMARKET SAN. VE TİC. LTD.ŞTİ.         </t>
  </si>
  <si>
    <t xml:space="preserve">TAŞDELEN TEKSTİL SANAYİİ TİCARET VE TURİZM A.Ş.      </t>
  </si>
  <si>
    <t>PARLADI METAL SANAYİ VE TİCARET LİMİTED ŞİRKETİ</t>
  </si>
  <si>
    <t xml:space="preserve">RUDOLF DURANER KİMYEVİ MADDELER TİC. VE SAN. A.Ş. </t>
  </si>
  <si>
    <t>UMUT İNŞAAT TURİZM SANAYİ VE TİCARET ANONİM ŞİRKETİ</t>
  </si>
  <si>
    <t xml:space="preserve">ERBAK-ULUDAĞ MEŞRUBAT VE GIDA SAN. A.Ş.              </t>
  </si>
  <si>
    <t xml:space="preserve">PLATFORM ARAŞTIRMA GELİŞTİRME TASARIM VE TİCARET A.Ş      </t>
  </si>
  <si>
    <t xml:space="preserve">OTOTRİM PANEL SANAYİ VE TİCARET A.Ş.                     </t>
  </si>
  <si>
    <t xml:space="preserve">AKYAPAK MAKİNA SANAYİ VE TİCARET LTD. ŞTİ.             </t>
  </si>
  <si>
    <t xml:space="preserve">COŞKUNÖZ-MA OTOMOTİV ÜRÜNLERİ SANAYİ VE TİCARET A.Ş  </t>
  </si>
  <si>
    <t>ŞENTÜRKLER MÜHENDİSLİK MÜTH. İNŞ.TAAH. TURZ. SAN. VE TİC. A.Ş.</t>
  </si>
  <si>
    <t>FICOSA INTERNATIONAL OTOMOTİV SANAYİ VE TİCARET ANONİM ŞİRKETİ</t>
  </si>
  <si>
    <t>AK-PRES METAL YEDEK PARÇA MAKİNE SANAYİ VE TİCARET ANONİM ŞİRKETİ</t>
  </si>
  <si>
    <t xml:space="preserve">TI OTOMOTİV SANAYİ VE TİCARET LİMİTED ŞİRKETİ </t>
  </si>
  <si>
    <t xml:space="preserve">SİNTA SANAYİ İNŞAAT TAAHHÜT VE TİCARET A.Ş.          </t>
  </si>
  <si>
    <t xml:space="preserve">ULUDAĞ MADEN SULARI TÜRK A.Ş.                        </t>
  </si>
  <si>
    <t xml:space="preserve">BİLİM MAKİNA İNŞAAT SANAYİ VE TİCARET A.Ş.           </t>
  </si>
  <si>
    <t>ERMAKSAN MAKİNA SAN. TİC. KOLL. ŞTİ.</t>
  </si>
  <si>
    <t xml:space="preserve">TEKMİS TEKSTİL SAN. VE TİC. A.Ş.                      </t>
  </si>
  <si>
    <t xml:space="preserve">MEGA TEKSTİL SANAYİ VE TİCARET ANONİM ŞİRKETİ      </t>
  </si>
  <si>
    <t>KOÇASLANLAR OTOMOTİV İNŞAAT TAŞIMACILIK PETROL ÜRÜNLERİ GIDA SANAYİ VE TİCARET LİMİTED ŞİRKETİ</t>
  </si>
  <si>
    <t>SAMANCI GIDA TARIM HAYVANCILIK VE ÜRÜNLERİ SANAYİ VE TİCARET LİMİTED ŞİRKETİ</t>
  </si>
  <si>
    <t xml:space="preserve">HALİS PETROL TURİZM TİCARET A.Ş.                     </t>
  </si>
  <si>
    <t xml:space="preserve">HASTAVUK GIDA TARIM HAYVANCILIK SAN. VE TİC. A.Ş.      </t>
  </si>
  <si>
    <t xml:space="preserve">KÖRÜSTAN MAKİNA-METAL SANAYİ VE TİCARET A.Ş.        </t>
  </si>
  <si>
    <t xml:space="preserve">AKYAPAK MAKİNA SANAYİ VE TİCARET A.Ş                </t>
  </si>
  <si>
    <t xml:space="preserve">LEONI KABLO VE TEKNOLOJİLERİ SANAYİ VE TİCARET LİMİTED ŞİRKETİ </t>
  </si>
  <si>
    <t>BEYÇELİK GESTAMP KALIP VE OTO YAN SANAYİ PAZARLAMA VE TİCARET ANONİM ŞİRKETİ</t>
  </si>
  <si>
    <t xml:space="preserve">GÖKŞİN İNŞAAT TİCARET VE SANAYİ LİMİTED ŞİRKETİ  </t>
  </si>
  <si>
    <t xml:space="preserve">SOYİÇ İNŞ.TAAH.MAD.HURD.NAKL.SAN.TİCLTD.ŞTİ.        </t>
  </si>
  <si>
    <t>A VE B ELEKTRONİK BİLİŞİM İLETİŞİM ÜRÜNLERİ SATIŞ VE DAĞITIM TİCARET ANONİM ŞİRKETİ</t>
  </si>
  <si>
    <t>Bağlı Bulunduğu Oda</t>
  </si>
  <si>
    <t>Affiliated Chamber</t>
  </si>
  <si>
    <t>BTSO-İst.</t>
  </si>
  <si>
    <t>Gemlik-İst.</t>
  </si>
  <si>
    <t>Karacabey</t>
  </si>
  <si>
    <t>Orhangazi-İst.</t>
  </si>
  <si>
    <t>Orhangazi</t>
  </si>
  <si>
    <t>Gemlik</t>
  </si>
  <si>
    <t>İnegöl</t>
  </si>
  <si>
    <t>BTSO-İst</t>
  </si>
  <si>
    <t>Karacabey-Konya-Turgutlu</t>
  </si>
  <si>
    <t>BTSO-Kayseri</t>
  </si>
  <si>
    <t>BTSO-Gemlik</t>
  </si>
  <si>
    <t>BTSO-İnegöl-İst.</t>
  </si>
  <si>
    <t>BTSO-İnegöl-İzmit</t>
  </si>
  <si>
    <t>M.Kemalpaşa</t>
  </si>
  <si>
    <t>Yenişehir</t>
  </si>
  <si>
    <t xml:space="preserve">P.M.S.METAL PROFİL ALÜMİNYUM SANAYİ VE TİCARET ANONİM ŞİRKETİ </t>
  </si>
  <si>
    <t xml:space="preserve">CONTITECH DIŞ TİCARET LİMİTED ŞİRKETİ               </t>
  </si>
  <si>
    <t xml:space="preserve">ACAR İHRACAT İTHALAT TEKSTİL TİCARET VE SANAYİ ANONİM ŞİRKETİ </t>
  </si>
  <si>
    <t xml:space="preserve">CONTİTECH LASTİK SANAYİ VE TİCARET A.Ş.             </t>
  </si>
  <si>
    <t>BOYTEKS TEKSTİL SANAYİ VE TİCARET ANONİM ŞİRKETİ</t>
  </si>
  <si>
    <t xml:space="preserve">FICOSA OTOMOTİV SANAYİ VE TİCARET A.Ş.              </t>
  </si>
  <si>
    <t xml:space="preserve">GEMLİK GÜBRE SANAYİ ANONİM ŞİRKETİ                   </t>
  </si>
  <si>
    <t xml:space="preserve">KYB SÜSPANSİYON SİSTEMLERİ SANAYİ VE TİCARET ANONİM ŞİRKETİ </t>
  </si>
  <si>
    <t xml:space="preserve">ERMAKSAN İÇ VE DIŞ TİCARET ANONİM ŞİRKETİ           </t>
  </si>
  <si>
    <t xml:space="preserve">FEKA OTOMOTİV MAMULLERİ SANAYİ VE TİCARET A.Ş.      </t>
  </si>
  <si>
    <t xml:space="preserve">ALBA TEKSTİL SANAYİ VE TİCARET ANONİM  ŞİRKETİ  </t>
  </si>
  <si>
    <t xml:space="preserve">YEŞİM SATIŞ MAĞAZALARI VE TEKSTİL FABRİKALARI ANONİM ŞİRKETİ  </t>
  </si>
  <si>
    <t xml:space="preserve">BURCMAN ELEKTRONİK VE KIRTASİYE SANAYİ VE TİCARET LİMİTED ŞİRKETİ </t>
  </si>
  <si>
    <t xml:space="preserve">ÇELİKPAN ISI SİSTEMLERİ MAKİNA METAL OTOMOTİV TURİZM SANAYİ TİCARET VE PAZARLAMA ANONİM ŞİRKETİ </t>
  </si>
  <si>
    <t xml:space="preserve">ÖZDİLEK ALIŞVERİŞ MERKEZLERİ VE TEKSTİL SAN.A.Ş.    </t>
  </si>
  <si>
    <t>YAZAKİ WİRİNG TECHNOLOGİES TÜRKİYE ELEKTRİK SİSTEMLERİ SANAYİ VE TİCARET LİMİTED ŞİRKETİ</t>
  </si>
  <si>
    <t xml:space="preserve">NESKAR OTOMOTİV SANAYİ VE TİCARET ANONİM ŞİRKETİ    </t>
  </si>
  <si>
    <t xml:space="preserve">ZORLU ENERJİ ELEKTRİK ÜRETİM ANONİM ŞİRKETİ </t>
  </si>
  <si>
    <t xml:space="preserve">N.B.R. MAKİNA VE YEDEK PARÇA SANAYİ VE TİCARET LİMİTED ŞİRKETİ </t>
  </si>
  <si>
    <t xml:space="preserve">SÖNMEZ AGB TEKNOLOJİ  SANAYİ VE TİCARET ANONİM ŞİRKETİ  </t>
  </si>
  <si>
    <t xml:space="preserve">BİS ENERJİ ELEKTRİK.ÜRETİM A.Ş.                     </t>
  </si>
  <si>
    <t xml:space="preserve">BERTEKS PAZARLAMA ANONİM ŞİRKETİ  </t>
  </si>
  <si>
    <t xml:space="preserve">FENUĞURSAN GIDA-TEMİZLİK MADDELERİ SANAYİ VE TİCARET LİMİTED ŞİRKETİ </t>
  </si>
  <si>
    <t xml:space="preserve">TEKNİK MALZEME TİCARET VE SANAYİ ANONİM ŞİRKETİ  </t>
  </si>
  <si>
    <t xml:space="preserve">PROFİL SANAYİ VE TİCARET A.Ş.                       </t>
  </si>
  <si>
    <t xml:space="preserve">EKER SÜT ÜRÜNLERİ GIDA SANAYİ VE TİCARET A.Ş.       </t>
  </si>
  <si>
    <t xml:space="preserve">ŞAHİNLER METAL MAKİNA ENDÜSTRİ A.Ş.                 </t>
  </si>
  <si>
    <t xml:space="preserve">SOFİTEKS TEKSTİL SANAYİ VE TİCARET ANONİM ŞİRKETİ  </t>
  </si>
  <si>
    <t xml:space="preserve">TURGUT SEYHAN VE KARDEŞLERİ GIDA SAN.TİC.LTD.ŞTİ.   </t>
  </si>
  <si>
    <t xml:space="preserve">D.E.B.Y TEKSTİL SAN.TİC.A.Ş.                        </t>
  </si>
  <si>
    <t xml:space="preserve">VARLI PETROL ÜRÜNLERİ SANAYİ VE TİCARET ANONİM ŞİRKETİ  </t>
  </si>
  <si>
    <t xml:space="preserve">İNALLAR OTOMOTİV SANAYİ VE TİCARET LTD.ŞTİ.         </t>
  </si>
  <si>
    <t xml:space="preserve">AYDIN VİNÇ, VİNÇ VE LİMAN İŞLETMECİLİĞİ, ULUSLARARASI NAKLİYAT SANAYİ VE TİCARET  LİMİTED ŞİRKETİ  </t>
  </si>
  <si>
    <t xml:space="preserve">KİNTEKS DOKUMA VE BOYA SANAYİ A.Ş.                  </t>
  </si>
  <si>
    <t xml:space="preserve">FORMFLEKS YALITIM ÜRÜNLERİ SANAYİ VE TİCARET ANONİM ŞİRKETİ  </t>
  </si>
  <si>
    <t>BTSO</t>
  </si>
  <si>
    <t>BORÇELİK ÇELİK SANAYİ TİCARET A.Ş.</t>
  </si>
  <si>
    <t xml:space="preserve"> </t>
  </si>
  <si>
    <t>COMPONENTA DÖKTAŞ DÖKÜMCÜLÜK TİCARET VE SANAYİ A.Ş.</t>
  </si>
  <si>
    <t>STARWOOD ORMAN ÜRÜNLERİ SANAYİ A.Ş.</t>
  </si>
  <si>
    <t>KÜÇÜKÇALIK TEKSTİL SANAYİ VE TİCARET A.Ş.</t>
  </si>
  <si>
    <t>ÇİMTAŞ ÇELİK İMALAT, MONTAJ VE TESİSAT A.Ş.</t>
  </si>
  <si>
    <t>LOW PROFİLE İSTANBUL TEKSTİL SANAYİ VE DIŞ TİCARET ANONİM ŞİRKETİ</t>
  </si>
  <si>
    <t xml:space="preserve">AYSAT DÖVİZ VE ALTIN TİCARET ANONİM ŞİRKETİ  </t>
  </si>
  <si>
    <t xml:space="preserve">ETKİ GIDA TİCARET VE SANAYİ LİMİTED ŞİRKETİ  </t>
  </si>
  <si>
    <t xml:space="preserve">KIRCILAR DERİ KÜRK VE GİYİM SANAYİ A.Ş.             </t>
  </si>
  <si>
    <t xml:space="preserve">PİLOT TAŞIT KOLTUKLARI SANAYİ VE TİCARET A.Ş.       </t>
  </si>
  <si>
    <t>HADİM GIDA VE GİYİM MAD. SAN.TİC.LTD.ŞTİ.</t>
  </si>
  <si>
    <t>OZAN KİMYA SANAYİ VE TİC.LTD.ŞTİ.</t>
  </si>
  <si>
    <t xml:space="preserve">BURSA ÇİMENTO FABRİKASI A.Ş.                        </t>
  </si>
  <si>
    <t xml:space="preserve">YÜŞENLER DÖVİZ ALTIN TİCARETİ ANONİM ŞİRKETİ  </t>
  </si>
  <si>
    <t xml:space="preserve">BUPET BURSA PETROL ÜRÜNLERİ SANAYİ VE TİCARET A.Ş.  </t>
  </si>
  <si>
    <t xml:space="preserve">BIRAN İPLİK SANAYİ VE TİCARET ANONİM ŞİRKETİ  </t>
  </si>
  <si>
    <t xml:space="preserve">KÖRÜSTAN BURSA SAÇ-PRES SANAYİ VE TİC.A.Ş.          </t>
  </si>
  <si>
    <t xml:space="preserve">ERKURT TEKSTİL VE YALITIM ÜRÜNLERİ SANAYİ VE TİCARET ANONİM ŞİRKETİ </t>
  </si>
  <si>
    <t xml:space="preserve">GES TEKSTİL TURİZM İNŞAAT SANAYİ VE TİCARET ANONİM ŞİRKETİ  </t>
  </si>
  <si>
    <t xml:space="preserve">COATS (TÜRKİYE) İPLİK SANAYİİ ANONİM ŞİRKETİ  </t>
  </si>
  <si>
    <t xml:space="preserve">MAJOR-SKT OTO DONANIM SANAYİ VE TİCARET A.Ş.        </t>
  </si>
  <si>
    <t xml:space="preserve">LASPAR KAUÇUK YEDEK PARÇA SANAYİ VE TİCARET LİMİTED ŞİRKETİ  </t>
  </si>
  <si>
    <t xml:space="preserve">ERMETAL OTOMOTİV VE EŞYA SANAYİ TİCARET ANONİM ŞİRKETİ  </t>
  </si>
  <si>
    <t>Deri Kürk ve ayakkabı</t>
  </si>
  <si>
    <t>Makina - Metal</t>
  </si>
  <si>
    <t>TOPLAM</t>
  </si>
  <si>
    <r>
      <t xml:space="preserve">ANA TABLO  /  </t>
    </r>
    <r>
      <rPr>
        <b/>
        <i/>
        <sz val="12"/>
        <color indexed="9"/>
        <rFont val="Arial"/>
        <family val="2"/>
      </rPr>
      <t>MAIN TABLE</t>
    </r>
  </si>
  <si>
    <t xml:space="preserve">   Sektörler</t>
  </si>
  <si>
    <t>Firma Sayısı</t>
  </si>
  <si>
    <t>İç ve Dış Satış (Ciro)     YTL (KDV Hariç)</t>
  </si>
  <si>
    <t>Brüt Katma Değer    YTL</t>
  </si>
  <si>
    <t>Net Aktifler                YTL</t>
  </si>
  <si>
    <t>Üretimden Satışlar          YTL</t>
  </si>
  <si>
    <t xml:space="preserve">   Sectors</t>
  </si>
  <si>
    <t>The Number of Firms</t>
  </si>
  <si>
    <t>Domestic and Foreign Sales(Turnover) YTL (Exclusive of VAT)</t>
  </si>
  <si>
    <r>
      <t xml:space="preserve">Ağaç Orman Ürünleri Mobilya
</t>
    </r>
    <r>
      <rPr>
        <sz val="10"/>
        <color indexed="10"/>
        <rFont val="Times New Roman"/>
        <family val="1"/>
      </rPr>
      <t>Timber Forest Products and Furniture</t>
    </r>
  </si>
  <si>
    <r>
      <t xml:space="preserve">Çimento Toprak Ürünleri ve Madencilik
</t>
    </r>
    <r>
      <rPr>
        <sz val="10"/>
        <color indexed="10"/>
        <rFont val="Times New Roman"/>
        <family val="1"/>
      </rPr>
      <t>Cement Soil Products and Minning</t>
    </r>
  </si>
  <si>
    <r>
      <t xml:space="preserve">Deri Kürk ve ayakkabı
</t>
    </r>
    <r>
      <rPr>
        <sz val="10"/>
        <color indexed="10"/>
        <rFont val="Times New Roman"/>
        <family val="1"/>
      </rPr>
      <t>Leather Fur and Shoes</t>
    </r>
  </si>
  <si>
    <r>
      <t xml:space="preserve">Enerji - Elektrik - Elektronik
</t>
    </r>
    <r>
      <rPr>
        <sz val="10"/>
        <color indexed="10"/>
        <rFont val="Times New Roman"/>
        <family val="1"/>
      </rPr>
      <t>Energy Electric and Electronic</t>
    </r>
  </si>
  <si>
    <r>
      <t xml:space="preserve">Gıda Tarım ve Hayvancılık
</t>
    </r>
    <r>
      <rPr>
        <sz val="10"/>
        <color indexed="10"/>
        <rFont val="Times New Roman"/>
        <family val="1"/>
      </rPr>
      <t>Food Agr. and Animal Husbandry</t>
    </r>
  </si>
  <si>
    <r>
      <t xml:space="preserve">İnşaat
</t>
    </r>
    <r>
      <rPr>
        <sz val="10"/>
        <color indexed="10"/>
        <rFont val="Times New Roman"/>
        <family val="1"/>
      </rPr>
      <t>Construction</t>
    </r>
  </si>
  <si>
    <r>
      <t xml:space="preserve">Kimya
</t>
    </r>
    <r>
      <rPr>
        <sz val="10"/>
        <color indexed="10"/>
        <rFont val="Times New Roman"/>
        <family val="1"/>
      </rPr>
      <t>Chemical</t>
    </r>
  </si>
  <si>
    <r>
      <t xml:space="preserve">Makina - Metal
</t>
    </r>
    <r>
      <rPr>
        <sz val="10"/>
        <color indexed="10"/>
        <rFont val="Times New Roman"/>
        <family val="1"/>
      </rPr>
      <t>Machinery and Metals</t>
    </r>
  </si>
  <si>
    <r>
      <t xml:space="preserve">Muhtelif
</t>
    </r>
    <r>
      <rPr>
        <sz val="10"/>
        <color indexed="10"/>
        <rFont val="Times New Roman"/>
        <family val="1"/>
      </rPr>
      <t>Various</t>
    </r>
  </si>
  <si>
    <r>
      <t xml:space="preserve">Nakliye ve Ulaştırma
</t>
    </r>
    <r>
      <rPr>
        <sz val="10"/>
        <color indexed="10"/>
        <rFont val="Times New Roman"/>
        <family val="1"/>
      </rPr>
      <t>Shipping and Transport</t>
    </r>
  </si>
  <si>
    <r>
      <t xml:space="preserve">Otomotiv Ana ve Yan Sanayi
</t>
    </r>
    <r>
      <rPr>
        <sz val="10"/>
        <color indexed="10"/>
        <rFont val="Times New Roman"/>
        <family val="1"/>
      </rPr>
      <t>Automotive Primary and Spare Parts</t>
    </r>
  </si>
  <si>
    <r>
      <t xml:space="preserve">Plastik Kauçuk ve Sünger
</t>
    </r>
    <r>
      <rPr>
        <sz val="10"/>
        <color indexed="10"/>
        <rFont val="Times New Roman"/>
        <family val="1"/>
      </rPr>
      <t>Plastic and Foam Rubber</t>
    </r>
  </si>
  <si>
    <r>
      <t xml:space="preserve">Tekstil ve Konfeksiyon
</t>
    </r>
    <r>
      <rPr>
        <sz val="10"/>
        <color indexed="10"/>
        <rFont val="Times New Roman"/>
        <family val="1"/>
      </rPr>
      <t>Textile and Ready-to-Wear Garment</t>
    </r>
  </si>
  <si>
    <r>
      <t xml:space="preserve">Turizm
</t>
    </r>
    <r>
      <rPr>
        <sz val="10"/>
        <color indexed="10"/>
        <rFont val="Times New Roman"/>
        <family val="1"/>
      </rPr>
      <t>Tourism</t>
    </r>
  </si>
  <si>
    <t>TOPLAM  /  TOTAL</t>
  </si>
  <si>
    <t>İç ve Dış Satış (Ciro) Tutarı $ (KDV Hariç)</t>
  </si>
  <si>
    <t xml:space="preserve">EĞRETLİ GIDA VE TEKSTİL SANAYİ TİCARET LTD.ŞTİ.     </t>
  </si>
  <si>
    <t xml:space="preserve">PRESMETAL OTOMOTİV YAN SANAYİ VE TİCARET A.Ş.       </t>
  </si>
  <si>
    <t xml:space="preserve">KAR OTO OTOMOTİV TİCARET VE SANAYİ ANONİM ŞİRKETİ  </t>
  </si>
  <si>
    <t xml:space="preserve">ACARSOY TEKSTİL TİCARET VE SANAYİ A.Ş.              </t>
  </si>
  <si>
    <t>ZEKERİYA BAYRAK - BAYRAK PLASTİK</t>
  </si>
  <si>
    <t xml:space="preserve">BERTEKS TEKSTİL SAN.VE TİC.A.Ş.                     </t>
  </si>
  <si>
    <t xml:space="preserve">ÖZDİLEK TEKSTİL PAZARLAMA LİMİTED ŞİRKETİ  </t>
  </si>
  <si>
    <t>DERİ KÜRK VE AYAKKABI
LEATHER FUR AND SHOES</t>
  </si>
  <si>
    <t>KAR TOPLAMLARI TOTAL PROFITS</t>
  </si>
  <si>
    <t>KAR TOPLAMLARI</t>
  </si>
  <si>
    <t>YILLAR</t>
  </si>
  <si>
    <t>KAR EDEN FİRMA SAYISI</t>
  </si>
  <si>
    <t>YÜZDE DEĞİŞİM</t>
  </si>
  <si>
    <t>S  E  K  T  Ö  R  L  E  R</t>
  </si>
  <si>
    <t>Yıllar</t>
  </si>
  <si>
    <t>Yüzde Değişim</t>
  </si>
  <si>
    <t>İç ve Dış Satış (Ciro) Tutarı YTL (KDV Hariç)</t>
  </si>
  <si>
    <t>Öz Sermaye Tutarı YTL</t>
  </si>
  <si>
    <t>Net Aktifler YTL</t>
  </si>
  <si>
    <t>Dönem Karı [V.Ö.] Tutarı YTL</t>
  </si>
  <si>
    <t xml:space="preserve">       KARLILIK  /  PROFITABILITY</t>
  </si>
  <si>
    <t>YEARS</t>
  </si>
  <si>
    <t>THE NUMBER OF PROFITABLE FIRMS</t>
  </si>
  <si>
    <t>PERCENTAGE CHANGE</t>
  </si>
  <si>
    <t>TOTAL PROFITS</t>
  </si>
  <si>
    <t>SECTORS</t>
  </si>
  <si>
    <t>Years</t>
  </si>
  <si>
    <t>Percentage Change</t>
  </si>
  <si>
    <t xml:space="preserve">Average Number of Workers </t>
  </si>
  <si>
    <t>ANIT İNŞAAT TESİSAT TAAHHÜT SANAYİ VE TİCARET ANONİM ŞİRKETİ</t>
  </si>
  <si>
    <t>Dönem Karı [V.Ö.] YTL</t>
  </si>
  <si>
    <t>Profit Before Tax YTL</t>
  </si>
  <si>
    <t>İhracatı $</t>
  </si>
  <si>
    <t>Ücretle Çalışanlar Ortalaması (Kişi)</t>
  </si>
  <si>
    <t>Üretimden Satışlar YTL</t>
  </si>
  <si>
    <t>Export USD</t>
  </si>
  <si>
    <t>Average Number of Workers</t>
  </si>
  <si>
    <t>Sales From Production YTL</t>
  </si>
  <si>
    <t>2008 TOPLAM</t>
  </si>
  <si>
    <t xml:space="preserve">BOSCH FREN SİSTEMLERİ SANAYİ VE TİCARET ANONİM ŞİRKETİ  </t>
  </si>
  <si>
    <t xml:space="preserve">ÖZTANER GIDA VE İHTİYAÇ MADDELERİ SANAYİ VE TİCARET LİMİTED ŞİRKETİ </t>
  </si>
  <si>
    <t xml:space="preserve">DURAK TEKSTİL SANAYİ VE TİCARET ANONİM ŞİRKETİ  </t>
  </si>
  <si>
    <t>Domestic and Foreign Sales(Turnover) USD (Exclusive of VAT)</t>
  </si>
  <si>
    <t>Brüt Katma Değer $</t>
  </si>
  <si>
    <t>Gross Value Added USD</t>
  </si>
  <si>
    <t>Öz Sermaye Tutarı $</t>
  </si>
  <si>
    <t>Equity  USD</t>
  </si>
  <si>
    <t>Net Aktifler $</t>
  </si>
  <si>
    <t>Net Assets USD</t>
  </si>
  <si>
    <t>Dönem Karı [V.Ö.] Tutarı $</t>
  </si>
  <si>
    <t>Profit Before Tax USD</t>
  </si>
  <si>
    <r>
      <t xml:space="preserve">KATMA DEĞER   /   </t>
    </r>
    <r>
      <rPr>
        <b/>
        <i/>
        <sz val="12"/>
        <color indexed="9"/>
        <rFont val="Arial"/>
        <family val="2"/>
      </rPr>
      <t>ADDED VALUE</t>
    </r>
  </si>
  <si>
    <r>
      <t xml:space="preserve">FİRMA VE MÜESSESELER  /  </t>
    </r>
    <r>
      <rPr>
        <b/>
        <i/>
        <sz val="10"/>
        <rFont val="Arial"/>
        <family val="2"/>
      </rPr>
      <t>FİRMS AND ENTERPRİSES</t>
    </r>
  </si>
  <si>
    <r>
      <t xml:space="preserve">ÜCRET             </t>
    </r>
    <r>
      <rPr>
        <b/>
        <i/>
        <sz val="10"/>
        <rFont val="Arial"/>
        <family val="2"/>
      </rPr>
      <t>WAGE</t>
    </r>
  </si>
  <si>
    <r>
      <t xml:space="preserve">FAİZ     </t>
    </r>
    <r>
      <rPr>
        <b/>
        <i/>
        <sz val="10"/>
        <rFont val="Arial"/>
        <family val="2"/>
      </rPr>
      <t>INTEREST</t>
    </r>
  </si>
  <si>
    <r>
      <t xml:space="preserve">KİRA        </t>
    </r>
    <r>
      <rPr>
        <b/>
        <i/>
        <sz val="10"/>
        <rFont val="Arial"/>
        <family val="2"/>
      </rPr>
      <t>RENT</t>
    </r>
  </si>
  <si>
    <r>
      <t xml:space="preserve">V.Ö. KAR    </t>
    </r>
    <r>
      <rPr>
        <b/>
        <i/>
        <sz val="10"/>
        <rFont val="Arial"/>
        <family val="2"/>
      </rPr>
      <t>PROFIT BEFORE TAX</t>
    </r>
  </si>
  <si>
    <r>
      <t xml:space="preserve">TOPLAM      </t>
    </r>
    <r>
      <rPr>
        <b/>
        <i/>
        <sz val="10"/>
        <rFont val="Arial"/>
        <family val="2"/>
      </rPr>
      <t xml:space="preserve"> TOTAL</t>
    </r>
  </si>
  <si>
    <t xml:space="preserve">ŞAHİNCE OTOMOTİV SANAYİ VE TİC.A.Ş.                 </t>
  </si>
  <si>
    <t xml:space="preserve">OYAK RENAULT OTOMOBİL FABRİKALARI A.Ş.              </t>
  </si>
  <si>
    <t xml:space="preserve">AKINDEMİR PETROL TİCARET VE SANAYİ ANONİM ŞİRKETİ  </t>
  </si>
  <si>
    <t xml:space="preserve">PENGUEN GIDA SANAYİ ANONİM ŞİRKETİ  </t>
  </si>
  <si>
    <t xml:space="preserve">SÜLEYMAN BURSALI TEKSTİL SANAYİ VE TİCARET A.Ş.     </t>
  </si>
  <si>
    <t xml:space="preserve">FİSTAŞ FANTAZİ İPLİK SANAYİ VE TİCARET ANONİM ŞİRKETİ  </t>
  </si>
  <si>
    <t xml:space="preserve">GÖLİPLİK ŞEREMET TEKSTİL SANAYİ VE TİCARET A.Ş.     </t>
  </si>
  <si>
    <t xml:space="preserve">ÖNALLAR YEM SANAYİ VE TİCARET LİMİTED ŞİRKETİ       </t>
  </si>
  <si>
    <t xml:space="preserve">BURÇELİK BURSA ÇELİK DÖKÜM SANAYİ ANONİM ŞİRKETİ  </t>
  </si>
  <si>
    <t xml:space="preserve">İNŞAAT
CONSTRUCTION </t>
  </si>
  <si>
    <t>KİMYA
CHEMICAL</t>
  </si>
  <si>
    <t>NAKLİYE VE ULAŞTIRMA
SHIPPING AND TRANSPORT</t>
  </si>
  <si>
    <t>PLASTİK VE KAUÇUK
PLASTIC AND FOAM RUBBER</t>
  </si>
  <si>
    <t>TEKSTİL VE KONFEKSİYON
TEXTILE AND READY-TO-WEAR GARMENT</t>
  </si>
  <si>
    <t>TURİZM
TOURISM</t>
  </si>
  <si>
    <t>AĞAÇ ORMAN ÜRÜNLERİ VE MOBİLYA
TIMBER FOREST PRODUCTS AND FURNITURE</t>
  </si>
  <si>
    <t>ÇİMENTO TOPRAK ÜRÜNLERİ VE MADENCİLİK
CEMENT SOIL PRODUCTS AND MINNING</t>
  </si>
  <si>
    <t>ENERJİ, ELEKTRİK VE ELEKTRONİK
ENERGY, ELECTRIC AND ELECTRONIC</t>
  </si>
  <si>
    <t>GIDA TARIM VE HAYVANCILIK
FOOD AGRICULTURE AND ANIMAL HUSBANDRY</t>
  </si>
  <si>
    <t>MAKİNA VE METAL
MACHINERY AND METALS</t>
  </si>
  <si>
    <t>MUHTELİF
VARIOUS</t>
  </si>
  <si>
    <t>OTOMOTİV ANA VE YAN SANAYİİ
AUTOMOTIVE PRIMARY AND SPARE PARTS</t>
  </si>
  <si>
    <t xml:space="preserve">TÜRK PRYSMİAN KABLOVE SİSTEMLERİ A.Ş.               </t>
  </si>
  <si>
    <t xml:space="preserve">AROMA-BURSA MEYVE SULARI VE GIDA SANAYİİ ANONİM ŞİRKETİ  </t>
  </si>
  <si>
    <t>SERRA SÜNGER KİMYA SAN. TİC. LTD. ŞTİ.</t>
  </si>
  <si>
    <t>TÜRKİYE KÖMÜR İŞLETMELERİ KURUMU (TKİ) BURSA LİNYİTLERİ İŞLETMESİ (BLİ)</t>
  </si>
  <si>
    <t>AKTECH HAVA SÜSPANSİYON SİSTEMLERİ KOLL. ŞTİ.</t>
  </si>
  <si>
    <t xml:space="preserve">EMEK YAĞ SANAYİ ANONİM ŞİRKETİ                      </t>
  </si>
  <si>
    <t xml:space="preserve">YEŞİM TEKSTİL SANAYİ VE TİCARET ANONİM ŞİRKETİ  </t>
  </si>
  <si>
    <t xml:space="preserve">EMAŞ PLASTİK SANAYİ VE TİCARET ANONİM ŞİRKETİ  </t>
  </si>
  <si>
    <t xml:space="preserve">SÖNMEZ PAMUKLU SANAYİ ANONİM ŞİRKETİ  </t>
  </si>
  <si>
    <t>TEKNİK OTO SERVİS AKARYAKIT TURİZM SANAYİ VE TİCARET ANONİM ŞİRKETİ</t>
  </si>
  <si>
    <t xml:space="preserve">BURSA BETON SANAYİ VE TİCARET ANONİM ŞİRKETİ  </t>
  </si>
  <si>
    <t xml:space="preserve">BOSEN ENERJİ ELEKTRİK ÜRETİM ANONİM ŞİRKETİ </t>
  </si>
  <si>
    <t xml:space="preserve">SİFAŞ SENTETİK İPLİK FABRİKALARI ANONİM ŞİRKETİ  </t>
  </si>
  <si>
    <t xml:space="preserve">TOFAŞ TÜRK OTOMOBİLFABRİKASI A.Ş.                   </t>
  </si>
  <si>
    <t xml:space="preserve">MARTAŞ MARMARA TARIMSAL ÜRÜNLERİ DEĞERLENDİRME A.Ş. </t>
  </si>
  <si>
    <r>
      <t xml:space="preserve">AĞAÇ-ORMAN ÜR. MOBİLYA 
</t>
    </r>
    <r>
      <rPr>
        <i/>
        <sz val="9"/>
        <color indexed="10"/>
        <rFont val="Arial"/>
        <family val="0"/>
      </rPr>
      <t>TİMBER FOREST PRODUCTS AND FURNİTURE</t>
    </r>
  </si>
  <si>
    <r>
      <t xml:space="preserve">ÇİMENTO TOPRAK ÜR VE MADENCİLİK
</t>
    </r>
    <r>
      <rPr>
        <i/>
        <sz val="9"/>
        <color indexed="10"/>
        <rFont val="Arial"/>
        <family val="0"/>
      </rPr>
      <t>CEMENT SOİL PRODUCTS AND MİNNİNG</t>
    </r>
  </si>
  <si>
    <r>
      <t xml:space="preserve">DERİ KÜRK VE AYAKKABI
</t>
    </r>
    <r>
      <rPr>
        <i/>
        <sz val="9"/>
        <color indexed="10"/>
        <rFont val="Arial"/>
        <family val="0"/>
      </rPr>
      <t>LEATHER FUR AND SHOES</t>
    </r>
  </si>
  <si>
    <r>
      <t xml:space="preserve">ENERJİ-ELEKTRİK-ELEKTRONİK
</t>
    </r>
    <r>
      <rPr>
        <i/>
        <sz val="9"/>
        <color indexed="10"/>
        <rFont val="Arial"/>
        <family val="0"/>
      </rPr>
      <t>ENERGY ELECTRİC AND ELECTRONİC</t>
    </r>
  </si>
  <si>
    <r>
      <t xml:space="preserve">GIDA-TARIM-HAYVANCILIK
</t>
    </r>
    <r>
      <rPr>
        <i/>
        <sz val="9"/>
        <color indexed="10"/>
        <rFont val="Arial"/>
        <family val="0"/>
      </rPr>
      <t>FOOD AGRİCULTURE AND ANİMAL HUSBANDRY</t>
    </r>
  </si>
  <si>
    <r>
      <t xml:space="preserve">İNŞAAT
</t>
    </r>
    <r>
      <rPr>
        <i/>
        <sz val="9"/>
        <color indexed="10"/>
        <rFont val="Arial"/>
        <family val="0"/>
      </rPr>
      <t>CONSTRUCTİON</t>
    </r>
  </si>
  <si>
    <r>
      <t xml:space="preserve">KİMYA
</t>
    </r>
    <r>
      <rPr>
        <i/>
        <sz val="9"/>
        <color indexed="10"/>
        <rFont val="Arial"/>
        <family val="0"/>
      </rPr>
      <t>CHEMİCAL</t>
    </r>
  </si>
  <si>
    <r>
      <t xml:space="preserve">MAKİNA-METAL
</t>
    </r>
    <r>
      <rPr>
        <i/>
        <sz val="9"/>
        <color indexed="10"/>
        <rFont val="Arial"/>
        <family val="0"/>
      </rPr>
      <t>MACHİNERY AND METALS</t>
    </r>
  </si>
  <si>
    <r>
      <t xml:space="preserve">MUHTELİF
</t>
    </r>
    <r>
      <rPr>
        <i/>
        <sz val="9"/>
        <color indexed="10"/>
        <rFont val="Arial"/>
        <family val="0"/>
      </rPr>
      <t>VARİOUS</t>
    </r>
  </si>
  <si>
    <r>
      <t xml:space="preserve">NAKLİYE ULAŞTIRMA
</t>
    </r>
    <r>
      <rPr>
        <i/>
        <sz val="9"/>
        <color indexed="10"/>
        <rFont val="Arial"/>
        <family val="0"/>
      </rPr>
      <t>SHİPPİNG AND TRANSPORT</t>
    </r>
  </si>
  <si>
    <r>
      <t xml:space="preserve">OTOMOTİV ANA VE YAN SAN.
</t>
    </r>
    <r>
      <rPr>
        <i/>
        <sz val="9"/>
        <color indexed="10"/>
        <rFont val="Arial"/>
        <family val="0"/>
      </rPr>
      <t>AUTOMOTİVE PRİMARY AND SPARE PARTS</t>
    </r>
  </si>
  <si>
    <r>
      <t xml:space="preserve">PLASTİK KAUÇUK SÜNGER
</t>
    </r>
    <r>
      <rPr>
        <i/>
        <sz val="9"/>
        <color indexed="10"/>
        <rFont val="Arial"/>
        <family val="0"/>
      </rPr>
      <t>PLASTİC AND FOAM RUBBER</t>
    </r>
  </si>
  <si>
    <r>
      <t xml:space="preserve">TEKSTİL-KONFEKSİYON
</t>
    </r>
    <r>
      <rPr>
        <i/>
        <sz val="9"/>
        <color indexed="10"/>
        <rFont val="Arial"/>
        <family val="0"/>
      </rPr>
      <t>TEXTİLE AND READY-TO-WEAR GARMENT</t>
    </r>
  </si>
  <si>
    <r>
      <t xml:space="preserve">TURİZM
</t>
    </r>
    <r>
      <rPr>
        <i/>
        <sz val="9"/>
        <color indexed="10"/>
        <rFont val="Arial"/>
        <family val="0"/>
      </rPr>
      <t>TOURİSM</t>
    </r>
  </si>
  <si>
    <r>
      <t xml:space="preserve">TOPLAM / </t>
    </r>
    <r>
      <rPr>
        <b/>
        <i/>
        <sz val="10"/>
        <color indexed="9"/>
        <rFont val="Arial"/>
        <family val="2"/>
      </rPr>
      <t>TOTAL</t>
    </r>
  </si>
  <si>
    <t>ALARA TARIM ÜRÜNLERİ SANAYİ VE TİCARET ANONİM ŞİRKETİ</t>
  </si>
  <si>
    <t>KONGRE ORGANİZASYON TURİZM SEYAHAT ACENTASI SANAYİ VE TİCARET ANONİM ŞİRKETİ</t>
  </si>
  <si>
    <t>KARSAN OTOMOTİV SANAYİ VE TİCARET A.Ş.</t>
  </si>
  <si>
    <t>İNOKSAN MUTFAK SANAYİ VE TİCARET ANONİM ŞİRKETİ</t>
  </si>
  <si>
    <t xml:space="preserve">NERGİS TEKSTİL SANAYİ VE TİCARET ANONİM ŞİRKETİ  </t>
  </si>
  <si>
    <t xml:space="preserve">KORTEKS MENSUCAT SANAYİ VE TİCARET ANONİM ŞİRKETİ  </t>
  </si>
  <si>
    <t xml:space="preserve">DOST-DOKUMACILIK SANAYİ VE TİCARET ANONİM ŞİRKETİ  </t>
  </si>
  <si>
    <t>ERİKLİ SU VE MEŞRUBAT SANAYİ VE TİCARET ANONİM ŞİRKETİ</t>
  </si>
  <si>
    <t>İSMİNİN AÇIKLANMASINI İSTEMİYOR</t>
  </si>
  <si>
    <t>-</t>
  </si>
</sst>
</file>

<file path=xl/styles.xml><?xml version="1.0" encoding="utf-8"?>
<styleSheet xmlns="http://schemas.openxmlformats.org/spreadsheetml/2006/main">
  <numFmts count="3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,##0.00&quot; TL&quot;;\-#,##0.00&quot; TL&quot;"/>
    <numFmt numFmtId="169" formatCode="dd\-mmm\-yy"/>
    <numFmt numFmtId="170" formatCode="0.0"/>
    <numFmt numFmtId="171" formatCode="#,##0.00\ _T_L;[Black]\-#,##0.00\ _T_L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\ &quot;YTL&quot;;\-#,##0\ &quot;YTL&quot;"/>
    <numFmt numFmtId="177" formatCode="#,##0\ &quot;YTL&quot;;[Red]\-#,##0\ &quot;YTL&quot;"/>
    <numFmt numFmtId="178" formatCode="#,##0.00\ &quot;YTL&quot;;\-#,##0.00\ &quot;YTL&quot;"/>
    <numFmt numFmtId="179" formatCode="#,##0.00\ &quot;YTL&quot;;[Red]\-#,##0.00\ &quot;YTL&quot;"/>
    <numFmt numFmtId="180" formatCode="_-* #,##0\ &quot;YTL&quot;_-;\-* #,##0\ &quot;YTL&quot;_-;_-* &quot;-&quot;\ &quot;YTL&quot;_-;_-@_-"/>
    <numFmt numFmtId="181" formatCode="_-* #,##0\ _Y_T_L_-;\-* #,##0\ _Y_T_L_-;_-* &quot;-&quot;\ _Y_T_L_-;_-@_-"/>
    <numFmt numFmtId="182" formatCode="_-* #,##0.00\ &quot;YTL&quot;_-;\-* #,##0.00\ &quot;YTL&quot;_-;_-* &quot;-&quot;??\ &quot;YTL&quot;_-;_-@_-"/>
    <numFmt numFmtId="183" formatCode="_-* #,##0.00\ _Y_T_L_-;\-* #,##0.00\ _Y_T_L_-;_-* &quot;-&quot;??\ _Y_T_L_-;_-@_-"/>
    <numFmt numFmtId="184" formatCode="_-* #,##0.0\ _T_L_-;\-* #,##0.0\ _T_L_-;_-* &quot;-&quot;?\ _T_L_-;_-@_-"/>
    <numFmt numFmtId="185" formatCode="#,##0.0"/>
    <numFmt numFmtId="186" formatCode="_-* #,##0\ _T_L_-;\-* #,##0\ _T_L_-;_-* &quot;-&quot;??\ _T_L_-;_-@_-"/>
    <numFmt numFmtId="187" formatCode="#,##0.0_ ;\-#,##0.0\ "/>
    <numFmt numFmtId="188" formatCode="#,##0\ _T_L;[Black]\-#,##0\ _T_L"/>
  </numFmts>
  <fonts count="24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52"/>
      <name val="Arial"/>
      <family val="2"/>
    </font>
    <font>
      <sz val="10"/>
      <color indexed="12"/>
      <name val="Arial"/>
      <family val="0"/>
    </font>
    <font>
      <b/>
      <sz val="10"/>
      <name val="Arial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2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name val="Arial"/>
      <family val="0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b/>
      <sz val="10"/>
      <color indexed="9"/>
      <name val="Times New Roman"/>
      <family val="1"/>
    </font>
    <font>
      <b/>
      <i/>
      <sz val="10"/>
      <name val="Arial"/>
      <family val="2"/>
    </font>
    <font>
      <sz val="9"/>
      <name val="Arial"/>
      <family val="0"/>
    </font>
    <font>
      <i/>
      <sz val="9"/>
      <color indexed="10"/>
      <name val="Arial"/>
      <family val="0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9.75"/>
      <name val="Arial"/>
      <family val="2"/>
    </font>
    <font>
      <b/>
      <sz val="10"/>
      <color indexed="10"/>
      <name val="Arial"/>
      <family val="2"/>
    </font>
    <font>
      <sz val="12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 style="thick"/>
      <right style="thick"/>
      <top style="hair"/>
      <bottom style="thick"/>
    </border>
    <border>
      <left style="thin"/>
      <right style="thick"/>
      <top style="hair"/>
      <bottom style="thick"/>
    </border>
    <border>
      <left style="thick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ck"/>
      <right style="medium"/>
      <top style="medium"/>
      <bottom style="thick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19" applyFont="1" applyBorder="1" applyAlignment="1">
      <alignment horizontal="center" vertical="center" wrapText="1"/>
      <protection/>
    </xf>
    <xf numFmtId="0" fontId="7" fillId="0" borderId="1" xfId="19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Fill="1" applyAlignment="1">
      <alignment/>
    </xf>
    <xf numFmtId="3" fontId="6" fillId="2" borderId="1" xfId="0" applyNumberFormat="1" applyFont="1" applyFill="1" applyBorder="1" applyAlignment="1">
      <alignment horizontal="center" vertical="center" wrapText="1"/>
    </xf>
    <xf numFmtId="3" fontId="7" fillId="0" borderId="1" xfId="19" applyNumberFormat="1" applyFont="1" applyBorder="1" applyAlignment="1">
      <alignment horizontal="center" vertical="center" wrapText="1"/>
      <protection/>
    </xf>
    <xf numFmtId="3" fontId="6" fillId="0" borderId="1" xfId="0" applyNumberFormat="1" applyFont="1" applyFill="1" applyBorder="1" applyAlignment="1">
      <alignment horizontal="center" vertical="center" wrapText="1"/>
    </xf>
    <xf numFmtId="3" fontId="1" fillId="0" borderId="2" xfId="19" applyNumberFormat="1" applyFont="1" applyFill="1" applyBorder="1" applyAlignment="1">
      <alignment horizontal="right" wrapText="1"/>
      <protection/>
    </xf>
    <xf numFmtId="3" fontId="0" fillId="0" borderId="2" xfId="19" applyNumberFormat="1" applyFont="1" applyFill="1" applyBorder="1" applyAlignment="1">
      <alignment horizontal="right" wrapText="1"/>
      <protection/>
    </xf>
    <xf numFmtId="3" fontId="1" fillId="0" borderId="2" xfId="19" applyNumberFormat="1" applyFont="1" applyFill="1" applyBorder="1" applyAlignment="1">
      <alignment horizontal="right" wrapText="1"/>
      <protection/>
    </xf>
    <xf numFmtId="0" fontId="1" fillId="0" borderId="3" xfId="19" applyFont="1" applyFill="1" applyBorder="1" applyAlignment="1">
      <alignment wrapText="1"/>
      <protection/>
    </xf>
    <xf numFmtId="0" fontId="0" fillId="0" borderId="3" xfId="19" applyFont="1" applyFill="1" applyBorder="1" applyAlignment="1">
      <alignment wrapText="1"/>
      <protection/>
    </xf>
    <xf numFmtId="0" fontId="0" fillId="0" borderId="3" xfId="19" applyFont="1" applyFill="1" applyBorder="1" applyAlignment="1">
      <alignment wrapText="1"/>
      <protection/>
    </xf>
    <xf numFmtId="0" fontId="3" fillId="0" borderId="3" xfId="19" applyFont="1" applyFill="1" applyBorder="1" applyAlignment="1">
      <alignment wrapText="1"/>
      <protection/>
    </xf>
    <xf numFmtId="0" fontId="5" fillId="0" borderId="0" xfId="0" applyFont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170" fontId="0" fillId="0" borderId="0" xfId="0" applyNumberFormat="1" applyFill="1" applyAlignment="1">
      <alignment/>
    </xf>
    <xf numFmtId="3" fontId="1" fillId="0" borderId="2" xfId="19" applyNumberFormat="1" applyFont="1" applyFill="1" applyBorder="1" applyAlignment="1">
      <alignment wrapText="1"/>
      <protection/>
    </xf>
    <xf numFmtId="3" fontId="0" fillId="0" borderId="2" xfId="19" applyNumberFormat="1" applyFont="1" applyFill="1" applyBorder="1" applyAlignment="1">
      <alignment wrapText="1"/>
      <protection/>
    </xf>
    <xf numFmtId="3" fontId="0" fillId="0" borderId="2" xfId="19" applyNumberFormat="1" applyFont="1" applyFill="1" applyBorder="1" applyAlignment="1">
      <alignment wrapText="1"/>
      <protection/>
    </xf>
    <xf numFmtId="3" fontId="1" fillId="0" borderId="4" xfId="19" applyNumberFormat="1" applyFont="1" applyFill="1" applyBorder="1" applyAlignment="1">
      <alignment horizontal="right" wrapText="1"/>
      <protection/>
    </xf>
    <xf numFmtId="3" fontId="0" fillId="0" borderId="4" xfId="19" applyNumberFormat="1" applyFont="1" applyFill="1" applyBorder="1" applyAlignment="1">
      <alignment horizontal="right" wrapText="1"/>
      <protection/>
    </xf>
    <xf numFmtId="0" fontId="8" fillId="0" borderId="5" xfId="0" applyFont="1" applyFill="1" applyBorder="1" applyAlignment="1">
      <alignment horizontal="left" vertical="justify" wrapText="1" inden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19" applyFont="1" applyFill="1" applyBorder="1" applyAlignment="1">
      <alignment horizontal="center" vertical="center" wrapText="1"/>
      <protection/>
    </xf>
    <xf numFmtId="0" fontId="1" fillId="0" borderId="0" xfId="19" applyFont="1" applyFill="1" applyBorder="1" applyAlignment="1">
      <alignment wrapText="1"/>
      <protection/>
    </xf>
    <xf numFmtId="0" fontId="0" fillId="0" borderId="0" xfId="19" applyFont="1" applyFill="1" applyBorder="1" applyAlignment="1">
      <alignment wrapText="1"/>
      <protection/>
    </xf>
    <xf numFmtId="0" fontId="5" fillId="0" borderId="0" xfId="0" applyFont="1" applyFill="1" applyAlignment="1">
      <alignment/>
    </xf>
    <xf numFmtId="0" fontId="7" fillId="0" borderId="6" xfId="19" applyFont="1" applyBorder="1" applyAlignment="1">
      <alignment horizontal="center" vertical="center" wrapText="1"/>
      <protection/>
    </xf>
    <xf numFmtId="0" fontId="0" fillId="0" borderId="0" xfId="0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/>
    </xf>
    <xf numFmtId="3" fontId="5" fillId="0" borderId="0" xfId="0" applyNumberFormat="1" applyFont="1" applyAlignment="1">
      <alignment/>
    </xf>
    <xf numFmtId="4" fontId="9" fillId="3" borderId="9" xfId="0" applyNumberFormat="1" applyFont="1" applyFill="1" applyBorder="1" applyAlignment="1">
      <alignment/>
    </xf>
    <xf numFmtId="0" fontId="8" fillId="4" borderId="10" xfId="0" applyFont="1" applyFill="1" applyBorder="1" applyAlignment="1">
      <alignment vertical="center"/>
    </xf>
    <xf numFmtId="0" fontId="11" fillId="5" borderId="5" xfId="0" applyFont="1" applyFill="1" applyBorder="1" applyAlignment="1">
      <alignment vertical="center" wrapText="1"/>
    </xf>
    <xf numFmtId="171" fontId="12" fillId="5" borderId="5" xfId="0" applyNumberFormat="1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 wrapText="1"/>
    </xf>
    <xf numFmtId="0" fontId="13" fillId="4" borderId="12" xfId="20" applyFont="1" applyFill="1" applyBorder="1" applyAlignment="1">
      <alignment vertical="center"/>
      <protection/>
    </xf>
    <xf numFmtId="0" fontId="13" fillId="4" borderId="12" xfId="19" applyFont="1" applyFill="1" applyBorder="1" applyAlignment="1">
      <alignment horizontal="center" vertical="center" wrapText="1"/>
      <protection/>
    </xf>
    <xf numFmtId="0" fontId="13" fillId="4" borderId="13" xfId="19" applyFont="1" applyFill="1" applyBorder="1" applyAlignment="1">
      <alignment horizontal="center" vertical="center" wrapText="1"/>
      <protection/>
    </xf>
    <xf numFmtId="0" fontId="6" fillId="6" borderId="14" xfId="0" applyFont="1" applyFill="1" applyBorder="1" applyAlignment="1">
      <alignment horizontal="left" vertical="justify" wrapText="1" indent="1"/>
    </xf>
    <xf numFmtId="0" fontId="14" fillId="0" borderId="15" xfId="0" applyFont="1" applyFill="1" applyBorder="1" applyAlignment="1">
      <alignment horizontal="center"/>
    </xf>
    <xf numFmtId="41" fontId="14" fillId="0" borderId="16" xfId="0" applyNumberFormat="1" applyFont="1" applyFill="1" applyBorder="1" applyAlignment="1">
      <alignment wrapText="1"/>
    </xf>
    <xf numFmtId="0" fontId="6" fillId="6" borderId="17" xfId="0" applyFont="1" applyFill="1" applyBorder="1" applyAlignment="1">
      <alignment horizontal="left" vertical="justify" wrapText="1" indent="1"/>
    </xf>
    <xf numFmtId="0" fontId="14" fillId="0" borderId="16" xfId="0" applyFont="1" applyFill="1" applyBorder="1" applyAlignment="1">
      <alignment horizontal="center"/>
    </xf>
    <xf numFmtId="0" fontId="6" fillId="6" borderId="18" xfId="0" applyFont="1" applyFill="1" applyBorder="1" applyAlignment="1">
      <alignment horizontal="left" vertical="justify" wrapText="1" indent="1"/>
    </xf>
    <xf numFmtId="0" fontId="14" fillId="0" borderId="19" xfId="0" applyFont="1" applyBorder="1" applyAlignment="1">
      <alignment horizontal="center"/>
    </xf>
    <xf numFmtId="0" fontId="15" fillId="3" borderId="20" xfId="0" applyFont="1" applyFill="1" applyBorder="1" applyAlignment="1">
      <alignment horizontal="left" vertical="justify" wrapText="1" indent="1"/>
    </xf>
    <xf numFmtId="0" fontId="12" fillId="0" borderId="5" xfId="0" applyFont="1" applyBorder="1" applyAlignment="1">
      <alignment horizontal="center"/>
    </xf>
    <xf numFmtId="41" fontId="12" fillId="0" borderId="5" xfId="0" applyNumberFormat="1" applyFont="1" applyBorder="1" applyAlignment="1">
      <alignment wrapText="1"/>
    </xf>
    <xf numFmtId="0" fontId="0" fillId="0" borderId="0" xfId="0" applyAlignment="1">
      <alignment horizontal="center" vertical="center"/>
    </xf>
    <xf numFmtId="41" fontId="0" fillId="0" borderId="0" xfId="0" applyNumberFormat="1" applyAlignment="1">
      <alignment/>
    </xf>
    <xf numFmtId="4" fontId="13" fillId="4" borderId="21" xfId="0" applyNumberFormat="1" applyFont="1" applyFill="1" applyBorder="1" applyAlignment="1">
      <alignment horizontal="center" wrapText="1"/>
    </xf>
    <xf numFmtId="3" fontId="9" fillId="3" borderId="5" xfId="0" applyNumberFormat="1" applyFont="1" applyFill="1" applyBorder="1" applyAlignment="1">
      <alignment/>
    </xf>
    <xf numFmtId="3" fontId="0" fillId="0" borderId="0" xfId="0" applyNumberFormat="1" applyAlignment="1">
      <alignment horizontal="right"/>
    </xf>
    <xf numFmtId="3" fontId="5" fillId="4" borderId="5" xfId="0" applyNumberFormat="1" applyFont="1" applyFill="1" applyBorder="1" applyAlignment="1">
      <alignment wrapText="1"/>
    </xf>
    <xf numFmtId="3" fontId="5" fillId="4" borderId="5" xfId="0" applyNumberFormat="1" applyFont="1" applyFill="1" applyBorder="1" applyAlignment="1">
      <alignment horizontal="center" wrapText="1"/>
    </xf>
    <xf numFmtId="3" fontId="17" fillId="6" borderId="22" xfId="0" applyNumberFormat="1" applyFont="1" applyFill="1" applyBorder="1" applyAlignment="1">
      <alignment wrapText="1"/>
    </xf>
    <xf numFmtId="41" fontId="14" fillId="0" borderId="16" xfId="0" applyNumberFormat="1" applyFont="1" applyBorder="1" applyAlignment="1">
      <alignment wrapText="1"/>
    </xf>
    <xf numFmtId="41" fontId="14" fillId="0" borderId="22" xfId="0" applyNumberFormat="1" applyFont="1" applyBorder="1" applyAlignment="1">
      <alignment wrapText="1"/>
    </xf>
    <xf numFmtId="3" fontId="17" fillId="6" borderId="16" xfId="0" applyNumberFormat="1" applyFont="1" applyFill="1" applyBorder="1" applyAlignment="1">
      <alignment wrapText="1"/>
    </xf>
    <xf numFmtId="3" fontId="17" fillId="6" borderId="23" xfId="0" applyNumberFormat="1" applyFont="1" applyFill="1" applyBorder="1" applyAlignment="1">
      <alignment wrapText="1"/>
    </xf>
    <xf numFmtId="41" fontId="14" fillId="0" borderId="23" xfId="0" applyNumberFormat="1" applyFont="1" applyBorder="1" applyAlignment="1">
      <alignment wrapText="1"/>
    </xf>
    <xf numFmtId="3" fontId="19" fillId="3" borderId="5" xfId="0" applyNumberFormat="1" applyFont="1" applyFill="1" applyBorder="1" applyAlignment="1">
      <alignment/>
    </xf>
    <xf numFmtId="0" fontId="5" fillId="4" borderId="24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 wrapText="1"/>
    </xf>
    <xf numFmtId="0" fontId="5" fillId="4" borderId="26" xfId="0" applyFont="1" applyFill="1" applyBorder="1" applyAlignment="1">
      <alignment horizontal="center" wrapText="1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 wrapText="1"/>
    </xf>
    <xf numFmtId="0" fontId="5" fillId="4" borderId="1" xfId="19" applyFont="1" applyFill="1" applyBorder="1" applyAlignment="1">
      <alignment horizontal="center"/>
      <protection/>
    </xf>
    <xf numFmtId="0" fontId="5" fillId="4" borderId="1" xfId="19" applyFont="1" applyFill="1" applyBorder="1" applyAlignment="1">
      <alignment horizontal="center" wrapText="1"/>
      <protection/>
    </xf>
    <xf numFmtId="0" fontId="22" fillId="0" borderId="1" xfId="19" applyFont="1" applyBorder="1" applyAlignment="1">
      <alignment horizontal="center" wrapText="1"/>
      <protection/>
    </xf>
    <xf numFmtId="0" fontId="0" fillId="0" borderId="27" xfId="0" applyBorder="1" applyAlignment="1">
      <alignment horizontal="center"/>
    </xf>
    <xf numFmtId="3" fontId="0" fillId="0" borderId="28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3" fontId="0" fillId="0" borderId="28" xfId="0" applyNumberFormat="1" applyBorder="1" applyAlignment="1">
      <alignment/>
    </xf>
    <xf numFmtId="0" fontId="0" fillId="0" borderId="29" xfId="0" applyBorder="1" applyAlignment="1">
      <alignment horizontal="center"/>
    </xf>
    <xf numFmtId="3" fontId="0" fillId="0" borderId="29" xfId="0" applyNumberFormat="1" applyBorder="1" applyAlignment="1">
      <alignment/>
    </xf>
    <xf numFmtId="0" fontId="0" fillId="0" borderId="30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185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/>
    </xf>
    <xf numFmtId="185" fontId="0" fillId="0" borderId="31" xfId="0" applyNumberFormat="1" applyBorder="1" applyAlignment="1">
      <alignment horizontal="center"/>
    </xf>
    <xf numFmtId="3" fontId="0" fillId="0" borderId="3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30" xfId="0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0" fillId="0" borderId="32" xfId="0" applyBorder="1" applyAlignment="1">
      <alignment horizontal="center"/>
    </xf>
    <xf numFmtId="3" fontId="0" fillId="0" borderId="33" xfId="0" applyNumberFormat="1" applyFill="1" applyBorder="1" applyAlignment="1">
      <alignment horizontal="center"/>
    </xf>
    <xf numFmtId="185" fontId="0" fillId="0" borderId="33" xfId="0" applyNumberFormat="1" applyBorder="1" applyAlignment="1">
      <alignment horizontal="center"/>
    </xf>
    <xf numFmtId="3" fontId="0" fillId="0" borderId="33" xfId="0" applyNumberFormat="1" applyBorder="1" applyAlignment="1">
      <alignment/>
    </xf>
    <xf numFmtId="185" fontId="0" fillId="0" borderId="34" xfId="0" applyNumberFormat="1" applyBorder="1" applyAlignment="1">
      <alignment horizontal="center"/>
    </xf>
    <xf numFmtId="3" fontId="0" fillId="0" borderId="34" xfId="0" applyNumberFormat="1" applyBorder="1" applyAlignment="1">
      <alignment/>
    </xf>
    <xf numFmtId="0" fontId="6" fillId="0" borderId="0" xfId="0" applyFont="1" applyAlignment="1">
      <alignment wrapText="1"/>
    </xf>
    <xf numFmtId="0" fontId="12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4" fontId="6" fillId="0" borderId="35" xfId="0" applyNumberFormat="1" applyFont="1" applyBorder="1" applyAlignment="1">
      <alignment wrapText="1"/>
    </xf>
    <xf numFmtId="3" fontId="6" fillId="0" borderId="35" xfId="0" applyNumberFormat="1" applyFont="1" applyBorder="1" applyAlignment="1">
      <alignment wrapText="1"/>
    </xf>
    <xf numFmtId="3" fontId="6" fillId="0" borderId="0" xfId="0" applyNumberFormat="1" applyFont="1" applyAlignment="1">
      <alignment horizontal="center" wrapText="1"/>
    </xf>
    <xf numFmtId="3" fontId="6" fillId="0" borderId="0" xfId="0" applyNumberFormat="1" applyFont="1" applyFill="1" applyAlignment="1">
      <alignment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7" xfId="0" applyFont="1" applyBorder="1" applyAlignment="1">
      <alignment horizontal="center" wrapText="1"/>
    </xf>
    <xf numFmtId="4" fontId="8" fillId="2" borderId="24" xfId="0" applyNumberFormat="1" applyFont="1" applyFill="1" applyBorder="1" applyAlignment="1">
      <alignment horizontal="center" wrapText="1"/>
    </xf>
    <xf numFmtId="3" fontId="8" fillId="5" borderId="26" xfId="0" applyNumberFormat="1" applyFont="1" applyFill="1" applyBorder="1" applyAlignment="1">
      <alignment horizontal="center" wrapText="1"/>
    </xf>
    <xf numFmtId="3" fontId="8" fillId="2" borderId="26" xfId="0" applyNumberFormat="1" applyFont="1" applyFill="1" applyBorder="1" applyAlignment="1">
      <alignment horizontal="center" wrapText="1"/>
    </xf>
    <xf numFmtId="3" fontId="8" fillId="2" borderId="7" xfId="0" applyNumberFormat="1" applyFont="1" applyFill="1" applyBorder="1" applyAlignment="1">
      <alignment horizontal="center" wrapText="1"/>
    </xf>
    <xf numFmtId="3" fontId="6" fillId="0" borderId="0" xfId="0" applyNumberFormat="1" applyFont="1" applyAlignment="1">
      <alignment/>
    </xf>
    <xf numFmtId="0" fontId="13" fillId="4" borderId="36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 wrapText="1"/>
    </xf>
    <xf numFmtId="3" fontId="13" fillId="4" borderId="38" xfId="0" applyNumberFormat="1" applyFont="1" applyFill="1" applyBorder="1" applyAlignment="1">
      <alignment horizontal="center" wrapText="1"/>
    </xf>
    <xf numFmtId="1" fontId="6" fillId="0" borderId="27" xfId="0" applyNumberFormat="1" applyFont="1" applyBorder="1" applyAlignment="1">
      <alignment horizontal="center"/>
    </xf>
    <xf numFmtId="3" fontId="6" fillId="0" borderId="28" xfId="0" applyNumberFormat="1" applyFont="1" applyBorder="1" applyAlignment="1">
      <alignment horizontal="center"/>
    </xf>
    <xf numFmtId="3" fontId="6" fillId="2" borderId="28" xfId="15" applyNumberFormat="1" applyFont="1" applyFill="1" applyBorder="1" applyAlignment="1">
      <alignment horizontal="center"/>
    </xf>
    <xf numFmtId="3" fontId="6" fillId="2" borderId="1" xfId="15" applyNumberFormat="1" applyFont="1" applyFill="1" applyBorder="1" applyAlignment="1">
      <alignment horizontal="center"/>
    </xf>
    <xf numFmtId="186" fontId="6" fillId="2" borderId="31" xfId="15" applyNumberFormat="1" applyFont="1" applyFill="1" applyBorder="1" applyAlignment="1">
      <alignment horizontal="center"/>
    </xf>
    <xf numFmtId="1" fontId="6" fillId="0" borderId="30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6" fillId="0" borderId="39" xfId="0" applyNumberFormat="1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3" fontId="6" fillId="2" borderId="6" xfId="15" applyNumberFormat="1" applyFont="1" applyFill="1" applyBorder="1" applyAlignment="1">
      <alignment horizontal="center"/>
    </xf>
    <xf numFmtId="41" fontId="6" fillId="0" borderId="6" xfId="0" applyNumberFormat="1" applyFont="1" applyBorder="1" applyAlignment="1">
      <alignment wrapText="1"/>
    </xf>
    <xf numFmtId="186" fontId="6" fillId="2" borderId="29" xfId="15" applyNumberFormat="1" applyFont="1" applyFill="1" applyBorder="1" applyAlignment="1">
      <alignment horizontal="center"/>
    </xf>
    <xf numFmtId="3" fontId="6" fillId="2" borderId="40" xfId="15" applyNumberFormat="1" applyFont="1" applyFill="1" applyBorder="1" applyAlignment="1">
      <alignment horizontal="center"/>
    </xf>
    <xf numFmtId="186" fontId="6" fillId="2" borderId="41" xfId="15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3" fontId="6" fillId="0" borderId="40" xfId="0" applyNumberFormat="1" applyFont="1" applyBorder="1" applyAlignment="1">
      <alignment horizontal="center"/>
    </xf>
    <xf numFmtId="186" fontId="6" fillId="2" borderId="34" xfId="15" applyNumberFormat="1" applyFont="1" applyFill="1" applyBorder="1" applyAlignment="1">
      <alignment horizontal="center"/>
    </xf>
    <xf numFmtId="1" fontId="6" fillId="0" borderId="4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0" fontId="1" fillId="0" borderId="4" xfId="19" applyFont="1" applyFill="1" applyBorder="1" applyAlignment="1">
      <alignment vertical="center" wrapText="1"/>
      <protection/>
    </xf>
    <xf numFmtId="0" fontId="1" fillId="0" borderId="4" xfId="19" applyFont="1" applyFill="1" applyBorder="1" applyAlignment="1">
      <alignment vertical="center" wrapText="1"/>
      <protection/>
    </xf>
    <xf numFmtId="0" fontId="0" fillId="0" borderId="4" xfId="19" applyFont="1" applyFill="1" applyBorder="1" applyAlignment="1">
      <alignment vertical="center" wrapText="1"/>
      <protection/>
    </xf>
    <xf numFmtId="3" fontId="1" fillId="0" borderId="4" xfId="19" applyNumberFormat="1" applyFont="1" applyFill="1" applyBorder="1" applyAlignment="1">
      <alignment horizontal="right" wrapText="1"/>
      <protection/>
    </xf>
    <xf numFmtId="41" fontId="23" fillId="0" borderId="0" xfId="0" applyNumberFormat="1" applyFont="1" applyAlignment="1">
      <alignment/>
    </xf>
    <xf numFmtId="3" fontId="17" fillId="6" borderId="15" xfId="0" applyNumberFormat="1" applyFont="1" applyFill="1" applyBorder="1" applyAlignment="1">
      <alignment wrapText="1"/>
    </xf>
    <xf numFmtId="41" fontId="14" fillId="0" borderId="15" xfId="0" applyNumberFormat="1" applyFont="1" applyBorder="1" applyAlignment="1">
      <alignment wrapText="1"/>
    </xf>
    <xf numFmtId="0" fontId="0" fillId="0" borderId="4" xfId="0" applyFill="1" applyBorder="1" applyAlignment="1">
      <alignment vertical="center" wrapText="1"/>
    </xf>
    <xf numFmtId="0" fontId="1" fillId="0" borderId="0" xfId="19" applyFont="1" applyFill="1" applyBorder="1" applyAlignment="1">
      <alignment vertical="center" wrapText="1"/>
      <protection/>
    </xf>
    <xf numFmtId="0" fontId="0" fillId="0" borderId="0" xfId="0" applyAlignment="1">
      <alignment horizontal="center"/>
    </xf>
    <xf numFmtId="3" fontId="0" fillId="0" borderId="2" xfId="19" applyNumberFormat="1" applyFont="1" applyFill="1" applyBorder="1" applyAlignment="1">
      <alignment horizontal="right" wrapText="1"/>
      <protection/>
    </xf>
    <xf numFmtId="0" fontId="0" fillId="0" borderId="0" xfId="19" applyFont="1" applyFill="1" applyBorder="1" applyAlignment="1">
      <alignment wrapText="1"/>
      <protection/>
    </xf>
    <xf numFmtId="3" fontId="5" fillId="0" borderId="2" xfId="19" applyNumberFormat="1" applyFont="1" applyFill="1" applyBorder="1" applyAlignment="1">
      <alignment wrapText="1"/>
      <protection/>
    </xf>
    <xf numFmtId="3" fontId="0" fillId="0" borderId="2" xfId="19" applyNumberFormat="1" applyFont="1" applyFill="1" applyBorder="1" applyAlignment="1">
      <alignment horizontal="right" wrapText="1"/>
      <protection/>
    </xf>
    <xf numFmtId="0" fontId="9" fillId="3" borderId="37" xfId="0" applyFont="1" applyFill="1" applyBorder="1" applyAlignment="1">
      <alignment horizontal="left"/>
    </xf>
    <xf numFmtId="0" fontId="9" fillId="3" borderId="42" xfId="0" applyFont="1" applyFill="1" applyBorder="1" applyAlignment="1">
      <alignment horizontal="left"/>
    </xf>
    <xf numFmtId="0" fontId="9" fillId="3" borderId="43" xfId="0" applyFont="1" applyFill="1" applyBorder="1" applyAlignment="1">
      <alignment horizontal="left"/>
    </xf>
    <xf numFmtId="3" fontId="8" fillId="0" borderId="37" xfId="0" applyNumberFormat="1" applyFont="1" applyBorder="1" applyAlignment="1">
      <alignment horizontal="center" vertical="center" wrapText="1"/>
    </xf>
    <xf numFmtId="3" fontId="8" fillId="0" borderId="44" xfId="0" applyNumberFormat="1" applyFont="1" applyBorder="1" applyAlignment="1">
      <alignment horizontal="center" vertical="center"/>
    </xf>
    <xf numFmtId="3" fontId="8" fillId="0" borderId="45" xfId="0" applyNumberFormat="1" applyFont="1" applyBorder="1" applyAlignment="1">
      <alignment horizontal="center" vertical="center"/>
    </xf>
    <xf numFmtId="3" fontId="8" fillId="0" borderId="7" xfId="0" applyNumberFormat="1" applyFont="1" applyBorder="1" applyAlignment="1">
      <alignment horizontal="center" vertical="center" wrapText="1"/>
    </xf>
    <xf numFmtId="3" fontId="8" fillId="0" borderId="46" xfId="0" applyNumberFormat="1" applyFont="1" applyBorder="1" applyAlignment="1">
      <alignment horizontal="center" vertical="center" wrapText="1"/>
    </xf>
    <xf numFmtId="3" fontId="8" fillId="0" borderId="8" xfId="0" applyNumberFormat="1" applyFont="1" applyBorder="1" applyAlignment="1">
      <alignment horizontal="center" vertical="center" wrapText="1"/>
    </xf>
    <xf numFmtId="0" fontId="0" fillId="0" borderId="46" xfId="0" applyBorder="1" applyAlignment="1">
      <alignment/>
    </xf>
    <xf numFmtId="3" fontId="0" fillId="0" borderId="2" xfId="19" applyNumberFormat="1" applyFont="1" applyFill="1" applyBorder="1" applyAlignment="1">
      <alignment horizontal="right" wrapText="1"/>
      <protection/>
    </xf>
    <xf numFmtId="0" fontId="5" fillId="0" borderId="4" xfId="19" applyFont="1" applyFill="1" applyBorder="1" applyAlignment="1">
      <alignment vertical="center" wrapText="1"/>
      <protection/>
    </xf>
    <xf numFmtId="0" fontId="0" fillId="0" borderId="0" xfId="0" applyFont="1" applyFill="1" applyAlignment="1">
      <alignment/>
    </xf>
    <xf numFmtId="3" fontId="5" fillId="0" borderId="2" xfId="19" applyNumberFormat="1" applyFont="1" applyFill="1" applyBorder="1" applyAlignment="1">
      <alignment horizontal="right" wrapText="1"/>
      <protection/>
    </xf>
    <xf numFmtId="3" fontId="5" fillId="0" borderId="2" xfId="19" applyNumberFormat="1" applyFont="1" applyFill="1" applyBorder="1" applyAlignment="1">
      <alignment horizontal="right" wrapText="1"/>
      <protection/>
    </xf>
    <xf numFmtId="3" fontId="5" fillId="0" borderId="4" xfId="19" applyNumberFormat="1" applyFont="1" applyFill="1" applyBorder="1" applyAlignment="1">
      <alignment horizontal="right" wrapText="1"/>
      <protection/>
    </xf>
    <xf numFmtId="0" fontId="1" fillId="0" borderId="0" xfId="19" applyFont="1" applyFill="1" applyBorder="1" applyAlignment="1">
      <alignment wrapText="1"/>
      <protection/>
    </xf>
    <xf numFmtId="0" fontId="0" fillId="0" borderId="4" xfId="19" applyFont="1" applyFill="1" applyBorder="1" applyAlignment="1">
      <alignment vertical="center" wrapText="1"/>
      <protection/>
    </xf>
    <xf numFmtId="3" fontId="0" fillId="0" borderId="4" xfId="19" applyNumberFormat="1" applyFont="1" applyFill="1" applyBorder="1" applyAlignment="1">
      <alignment horizontal="right" wrapText="1"/>
      <protection/>
    </xf>
    <xf numFmtId="0" fontId="0" fillId="0" borderId="4" xfId="0" applyFill="1" applyBorder="1" applyAlignment="1">
      <alignment/>
    </xf>
    <xf numFmtId="0" fontId="0" fillId="0" borderId="4" xfId="19" applyFont="1" applyFill="1" applyBorder="1" applyAlignment="1">
      <alignment vertical="center" wrapText="1"/>
      <protection/>
    </xf>
    <xf numFmtId="3" fontId="0" fillId="0" borderId="2" xfId="19" applyNumberFormat="1" applyFont="1" applyFill="1" applyBorder="1" applyAlignment="1">
      <alignment horizontal="right" wrapText="1"/>
      <protection/>
    </xf>
    <xf numFmtId="3" fontId="0" fillId="0" borderId="4" xfId="19" applyNumberFormat="1" applyFont="1" applyFill="1" applyBorder="1" applyAlignment="1">
      <alignment horizontal="right" wrapText="1"/>
      <protection/>
    </xf>
    <xf numFmtId="3" fontId="4" fillId="0" borderId="2" xfId="19" applyNumberFormat="1" applyFont="1" applyFill="1" applyBorder="1" applyAlignment="1">
      <alignment horizontal="right" wrapText="1"/>
      <protection/>
    </xf>
    <xf numFmtId="0" fontId="0" fillId="0" borderId="0" xfId="0" applyFill="1" applyAlignment="1">
      <alignment vertical="center" wrapText="1"/>
    </xf>
    <xf numFmtId="3" fontId="0" fillId="0" borderId="4" xfId="19" applyNumberFormat="1" applyFont="1" applyFill="1" applyBorder="1" applyAlignment="1">
      <alignment horizontal="right" wrapText="1"/>
      <protection/>
    </xf>
    <xf numFmtId="0" fontId="0" fillId="0" borderId="0" xfId="0" applyFill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125"/>
          <c:w val="1"/>
          <c:h val="0.96875"/>
        </c:manualLayout>
      </c:layout>
      <c:lineChart>
        <c:grouping val="standard"/>
        <c:varyColors val="0"/>
        <c:ser>
          <c:idx val="0"/>
          <c:order val="0"/>
          <c:tx>
            <c:strRef>
              <c:f>KARLILIK!$I$3</c:f>
              <c:strCache>
                <c:ptCount val="1"/>
                <c:pt idx="0">
                  <c:v>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KARLILIK!$I$5:$I$16</c:f>
              <c:numCache/>
            </c:numRef>
          </c:val>
          <c:smooth val="0"/>
        </c:ser>
        <c:ser>
          <c:idx val="1"/>
          <c:order val="1"/>
          <c:tx>
            <c:strRef>
              <c:f>KARLILIK!$J$3</c:f>
              <c:strCache>
                <c:ptCount val="1"/>
                <c:pt idx="0">
                  <c:v>KAR TOPLAMLARI TOTAL PROFITS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KARLILIK!$J$5:$J$16</c:f>
              <c:numCache/>
            </c:numRef>
          </c:val>
          <c:smooth val="0"/>
        </c:ser>
        <c:axId val="19527922"/>
        <c:axId val="41533571"/>
      </c:lineChart>
      <c:catAx>
        <c:axId val="19527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533571"/>
        <c:crosses val="autoZero"/>
        <c:auto val="1"/>
        <c:lblOffset val="100"/>
        <c:noMultiLvlLbl val="0"/>
      </c:catAx>
      <c:valAx>
        <c:axId val="415335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5279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4075"/>
          <c:y val="0.11575"/>
          <c:w val="0.22075"/>
          <c:h val="0.1125"/>
        </c:manualLayout>
      </c:layout>
      <c:overlay val="0"/>
      <c:txPr>
        <a:bodyPr vert="horz" rot="0"/>
        <a:lstStyle/>
        <a:p>
          <a:pPr>
            <a:defRPr lang="en-US" cap="none" sz="9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17</xdr:row>
      <xdr:rowOff>38100</xdr:rowOff>
    </xdr:from>
    <xdr:to>
      <xdr:col>10</xdr:col>
      <xdr:colOff>504825</xdr:colOff>
      <xdr:row>36</xdr:row>
      <xdr:rowOff>95250</xdr:rowOff>
    </xdr:to>
    <xdr:graphicFrame>
      <xdr:nvGraphicFramePr>
        <xdr:cNvPr id="1" name="Chart 1"/>
        <xdr:cNvGraphicFramePr/>
      </xdr:nvGraphicFramePr>
      <xdr:xfrm>
        <a:off x="923925" y="4200525"/>
        <a:ext cx="69913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7"/>
  <sheetViews>
    <sheetView zoomScale="70" zoomScaleNormal="70" workbookViewId="0" topLeftCell="A1">
      <pane ySplit="2" topLeftCell="BM237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5.7109375" style="0" customWidth="1"/>
    <col min="2" max="2" width="38.7109375" style="0" customWidth="1"/>
    <col min="3" max="3" width="12.421875" style="9" customWidth="1"/>
    <col min="4" max="4" width="6.00390625" style="0" customWidth="1"/>
    <col min="5" max="5" width="18.00390625" style="21" customWidth="1"/>
    <col min="6" max="6" width="5.7109375" style="9" customWidth="1"/>
    <col min="7" max="7" width="16.8515625" style="21" bestFit="1" customWidth="1"/>
    <col min="8" max="8" width="5.7109375" style="9" customWidth="1"/>
    <col min="9" max="9" width="14.57421875" style="21" bestFit="1" customWidth="1"/>
    <col min="10" max="10" width="5.7109375" style="9" customWidth="1"/>
    <col min="11" max="11" width="15.00390625" style="21" bestFit="1" customWidth="1"/>
    <col min="12" max="12" width="5.7109375" style="9" customWidth="1"/>
    <col min="13" max="13" width="15.00390625" style="21" bestFit="1" customWidth="1"/>
    <col min="14" max="14" width="5.7109375" style="9" customWidth="1"/>
    <col min="15" max="15" width="14.57421875" style="21" bestFit="1" customWidth="1"/>
    <col min="16" max="16" width="5.7109375" style="9" customWidth="1"/>
    <col min="17" max="17" width="9.00390625" style="9" bestFit="1" customWidth="1"/>
    <col min="18" max="18" width="5.7109375" style="9" customWidth="1"/>
    <col min="19" max="19" width="15.00390625" style="21" bestFit="1" customWidth="1"/>
    <col min="20" max="20" width="16.8515625" style="9" customWidth="1"/>
  </cols>
  <sheetData>
    <row r="1" spans="1:20" ht="76.5">
      <c r="A1" s="4" t="s">
        <v>1</v>
      </c>
      <c r="B1" s="5" t="s">
        <v>2</v>
      </c>
      <c r="C1" s="4" t="s">
        <v>158</v>
      </c>
      <c r="D1" s="4" t="s">
        <v>1</v>
      </c>
      <c r="E1" s="10" t="s">
        <v>78</v>
      </c>
      <c r="F1" s="4" t="s">
        <v>80</v>
      </c>
      <c r="G1" s="10" t="s">
        <v>81</v>
      </c>
      <c r="H1" s="4" t="s">
        <v>80</v>
      </c>
      <c r="I1" s="10" t="s">
        <v>84</v>
      </c>
      <c r="J1" s="4" t="s">
        <v>80</v>
      </c>
      <c r="K1" s="10" t="s">
        <v>86</v>
      </c>
      <c r="L1" s="4" t="s">
        <v>80</v>
      </c>
      <c r="M1" s="10" t="s">
        <v>294</v>
      </c>
      <c r="N1" s="4" t="s">
        <v>80</v>
      </c>
      <c r="O1" s="10" t="s">
        <v>296</v>
      </c>
      <c r="P1" s="4" t="s">
        <v>80</v>
      </c>
      <c r="Q1" s="10" t="s">
        <v>297</v>
      </c>
      <c r="R1" s="4" t="s">
        <v>80</v>
      </c>
      <c r="S1" s="10" t="s">
        <v>298</v>
      </c>
      <c r="T1" s="12"/>
    </row>
    <row r="2" spans="1:20" ht="50.25" customHeight="1">
      <c r="A2" s="6" t="s">
        <v>3</v>
      </c>
      <c r="B2" s="7" t="s">
        <v>4</v>
      </c>
      <c r="C2" s="35" t="s">
        <v>159</v>
      </c>
      <c r="D2" s="6" t="s">
        <v>3</v>
      </c>
      <c r="E2" s="11" t="s">
        <v>79</v>
      </c>
      <c r="F2" s="6" t="s">
        <v>82</v>
      </c>
      <c r="G2" s="11" t="s">
        <v>83</v>
      </c>
      <c r="H2" s="6" t="s">
        <v>82</v>
      </c>
      <c r="I2" s="11" t="s">
        <v>85</v>
      </c>
      <c r="J2" s="6" t="s">
        <v>87</v>
      </c>
      <c r="K2" s="11" t="s">
        <v>88</v>
      </c>
      <c r="L2" s="6" t="s">
        <v>82</v>
      </c>
      <c r="M2" s="11" t="s">
        <v>295</v>
      </c>
      <c r="N2" s="6" t="s">
        <v>82</v>
      </c>
      <c r="O2" s="11" t="s">
        <v>299</v>
      </c>
      <c r="P2" s="6" t="s">
        <v>82</v>
      </c>
      <c r="Q2" s="11" t="s">
        <v>300</v>
      </c>
      <c r="R2" s="6" t="s">
        <v>82</v>
      </c>
      <c r="S2" s="11" t="s">
        <v>301</v>
      </c>
      <c r="T2" s="12"/>
    </row>
    <row r="3" spans="1:20" ht="25.5">
      <c r="A3">
        <v>1</v>
      </c>
      <c r="B3" s="145" t="s">
        <v>323</v>
      </c>
      <c r="C3" s="33" t="s">
        <v>160</v>
      </c>
      <c r="D3" s="9">
        <v>1</v>
      </c>
      <c r="E3" s="15">
        <v>4965117037</v>
      </c>
      <c r="F3" s="9">
        <v>3</v>
      </c>
      <c r="G3" s="24">
        <v>391856617</v>
      </c>
      <c r="H3" s="9">
        <v>2</v>
      </c>
      <c r="I3" s="15">
        <v>699572571</v>
      </c>
      <c r="J3" s="9">
        <v>3</v>
      </c>
      <c r="K3" s="15">
        <v>1282202510</v>
      </c>
      <c r="L3" s="9">
        <v>2</v>
      </c>
      <c r="M3" s="168">
        <v>152322516</v>
      </c>
      <c r="N3" s="9">
        <v>1</v>
      </c>
      <c r="O3" s="15">
        <v>3268915770</v>
      </c>
      <c r="P3" s="9">
        <v>2</v>
      </c>
      <c r="Q3" s="15">
        <v>6817</v>
      </c>
      <c r="R3" s="9">
        <v>1</v>
      </c>
      <c r="S3" s="147">
        <v>4710974763</v>
      </c>
      <c r="T3" s="16"/>
    </row>
    <row r="4" spans="1:20" ht="12.75">
      <c r="A4">
        <v>2</v>
      </c>
      <c r="B4" s="145" t="s">
        <v>357</v>
      </c>
      <c r="C4" s="33" t="s">
        <v>160</v>
      </c>
      <c r="D4" s="9">
        <v>2</v>
      </c>
      <c r="E4" s="15">
        <v>4856645888</v>
      </c>
      <c r="F4" s="9">
        <v>2</v>
      </c>
      <c r="G4" s="24">
        <v>402089257</v>
      </c>
      <c r="H4" s="9">
        <v>3</v>
      </c>
      <c r="I4" s="15">
        <v>640392572</v>
      </c>
      <c r="J4" s="9">
        <v>1</v>
      </c>
      <c r="K4" s="15">
        <v>2654865322</v>
      </c>
      <c r="L4" s="9">
        <v>9</v>
      </c>
      <c r="M4" s="168">
        <v>44207696</v>
      </c>
      <c r="N4" s="9">
        <v>2</v>
      </c>
      <c r="O4" s="15">
        <v>2564804288</v>
      </c>
      <c r="P4" s="9">
        <v>1</v>
      </c>
      <c r="Q4" s="15">
        <v>8533</v>
      </c>
      <c r="R4" s="9">
        <v>2</v>
      </c>
      <c r="S4" s="147">
        <v>4184361976</v>
      </c>
      <c r="T4" s="16"/>
    </row>
    <row r="5" spans="1:20" ht="25.5">
      <c r="A5">
        <v>3</v>
      </c>
      <c r="B5" s="145" t="s">
        <v>6</v>
      </c>
      <c r="C5" s="33" t="s">
        <v>210</v>
      </c>
      <c r="D5" s="9">
        <v>3</v>
      </c>
      <c r="E5" s="15">
        <v>1399796557</v>
      </c>
      <c r="F5" s="9">
        <v>1</v>
      </c>
      <c r="G5" s="24">
        <v>492199517</v>
      </c>
      <c r="H5" s="9">
        <v>4</v>
      </c>
      <c r="I5" s="15">
        <v>548245937</v>
      </c>
      <c r="J5" s="9">
        <v>4</v>
      </c>
      <c r="K5" s="15">
        <v>1114881556</v>
      </c>
      <c r="L5" s="9">
        <v>1</v>
      </c>
      <c r="M5" s="168" t="s">
        <v>383</v>
      </c>
      <c r="N5" s="9">
        <v>3</v>
      </c>
      <c r="O5" s="15">
        <v>874148900</v>
      </c>
      <c r="P5" s="9">
        <v>3</v>
      </c>
      <c r="Q5" s="15">
        <v>5335</v>
      </c>
      <c r="R5" s="9">
        <v>4</v>
      </c>
      <c r="S5" s="147">
        <v>1116260094</v>
      </c>
      <c r="T5" s="16"/>
    </row>
    <row r="6" spans="1:20" ht="12.75">
      <c r="A6">
        <v>4</v>
      </c>
      <c r="B6" s="145" t="s">
        <v>211</v>
      </c>
      <c r="C6" s="36" t="s">
        <v>161</v>
      </c>
      <c r="D6" s="9">
        <v>4</v>
      </c>
      <c r="E6" s="15">
        <v>1199908739</v>
      </c>
      <c r="F6" s="9">
        <v>17</v>
      </c>
      <c r="G6" s="24">
        <v>52241780</v>
      </c>
      <c r="H6" s="9">
        <v>5</v>
      </c>
      <c r="I6" s="15">
        <v>510484014</v>
      </c>
      <c r="J6" s="9">
        <v>6</v>
      </c>
      <c r="K6" s="15">
        <v>928330630</v>
      </c>
      <c r="L6" s="9">
        <v>88</v>
      </c>
      <c r="M6" s="168">
        <v>2551103</v>
      </c>
      <c r="N6" s="9">
        <v>9</v>
      </c>
      <c r="O6" s="15">
        <v>118940895</v>
      </c>
      <c r="P6" s="9">
        <v>41</v>
      </c>
      <c r="Q6" s="15">
        <v>675</v>
      </c>
      <c r="R6" s="9">
        <v>3</v>
      </c>
      <c r="S6" s="147">
        <v>1196831139</v>
      </c>
      <c r="T6" s="16"/>
    </row>
    <row r="7" spans="1:20" ht="25.5">
      <c r="A7">
        <v>5</v>
      </c>
      <c r="B7" s="145" t="s">
        <v>344</v>
      </c>
      <c r="C7" s="33" t="s">
        <v>210</v>
      </c>
      <c r="D7" s="9">
        <v>5</v>
      </c>
      <c r="E7" s="15">
        <v>625540772</v>
      </c>
      <c r="F7" s="9">
        <v>24</v>
      </c>
      <c r="G7" s="24">
        <v>38012099</v>
      </c>
      <c r="H7" s="9">
        <v>20</v>
      </c>
      <c r="I7" s="15">
        <v>118760560</v>
      </c>
      <c r="J7" s="9">
        <v>14</v>
      </c>
      <c r="K7" s="15">
        <v>307872914</v>
      </c>
      <c r="L7" s="9">
        <v>15</v>
      </c>
      <c r="M7" s="168">
        <v>23118787</v>
      </c>
      <c r="N7" s="9">
        <v>6</v>
      </c>
      <c r="O7" s="15">
        <v>156373487</v>
      </c>
      <c r="P7" s="9">
        <v>72</v>
      </c>
      <c r="Q7" s="15">
        <v>403</v>
      </c>
      <c r="R7" s="9">
        <v>5</v>
      </c>
      <c r="S7" s="147">
        <v>605513517</v>
      </c>
      <c r="T7" s="16"/>
    </row>
    <row r="8" spans="1:20" ht="38.25">
      <c r="A8">
        <v>6</v>
      </c>
      <c r="B8" s="36" t="s">
        <v>7</v>
      </c>
      <c r="C8" s="33" t="s">
        <v>162</v>
      </c>
      <c r="D8" s="9">
        <v>6</v>
      </c>
      <c r="E8" s="15">
        <v>577541592</v>
      </c>
      <c r="F8" s="9">
        <v>5</v>
      </c>
      <c r="G8" s="24">
        <v>93371880</v>
      </c>
      <c r="H8" s="9">
        <v>29</v>
      </c>
      <c r="I8" s="15">
        <v>83828208</v>
      </c>
      <c r="J8" s="9">
        <v>15</v>
      </c>
      <c r="K8" s="15">
        <v>299616880</v>
      </c>
      <c r="L8" s="9">
        <v>27</v>
      </c>
      <c r="M8" s="168">
        <v>11513509</v>
      </c>
      <c r="N8" s="9">
        <v>115</v>
      </c>
      <c r="O8" s="15">
        <v>2783446</v>
      </c>
      <c r="P8" s="9">
        <v>6</v>
      </c>
      <c r="Q8" s="15">
        <v>2323</v>
      </c>
      <c r="R8" s="9">
        <v>6</v>
      </c>
      <c r="S8" s="147">
        <v>571893289</v>
      </c>
      <c r="T8" s="16"/>
    </row>
    <row r="9" spans="1:20" ht="12.75">
      <c r="A9">
        <v>7</v>
      </c>
      <c r="B9" s="145" t="s">
        <v>195</v>
      </c>
      <c r="C9" s="33" t="s">
        <v>210</v>
      </c>
      <c r="D9" s="9">
        <v>7</v>
      </c>
      <c r="E9" s="15">
        <v>568490235</v>
      </c>
      <c r="F9" s="9">
        <v>32</v>
      </c>
      <c r="G9" s="24">
        <v>29107046</v>
      </c>
      <c r="H9" s="9">
        <v>47</v>
      </c>
      <c r="I9" s="15">
        <v>48667954</v>
      </c>
      <c r="J9" s="9">
        <v>18</v>
      </c>
      <c r="K9" s="15">
        <v>281884659</v>
      </c>
      <c r="L9" s="9">
        <v>24</v>
      </c>
      <c r="M9" s="168">
        <v>12357482</v>
      </c>
      <c r="N9" s="9">
        <v>162</v>
      </c>
      <c r="O9" s="15">
        <v>0</v>
      </c>
      <c r="P9" s="9">
        <v>173</v>
      </c>
      <c r="Q9" s="15">
        <v>91</v>
      </c>
      <c r="R9" s="9">
        <v>7</v>
      </c>
      <c r="S9" s="147">
        <v>568490235</v>
      </c>
      <c r="T9" s="16"/>
    </row>
    <row r="10" spans="1:20" ht="25.5">
      <c r="A10">
        <v>8</v>
      </c>
      <c r="B10" s="145" t="s">
        <v>192</v>
      </c>
      <c r="C10" s="33" t="s">
        <v>210</v>
      </c>
      <c r="D10" s="9">
        <v>8</v>
      </c>
      <c r="E10" s="15">
        <v>526299210</v>
      </c>
      <c r="F10" s="9">
        <v>250</v>
      </c>
      <c r="G10" s="24">
        <v>-30671501</v>
      </c>
      <c r="H10" s="9">
        <v>27</v>
      </c>
      <c r="I10" s="15">
        <v>86218721</v>
      </c>
      <c r="J10" s="9">
        <v>2</v>
      </c>
      <c r="K10" s="15">
        <v>1749854564</v>
      </c>
      <c r="L10" s="9">
        <v>245</v>
      </c>
      <c r="M10" s="168">
        <v>-42076329</v>
      </c>
      <c r="N10" s="9">
        <v>163</v>
      </c>
      <c r="O10" s="15">
        <v>0</v>
      </c>
      <c r="P10" s="9">
        <v>104</v>
      </c>
      <c r="Q10" s="15">
        <v>264</v>
      </c>
      <c r="R10" s="9">
        <v>9</v>
      </c>
      <c r="S10" s="147">
        <v>492009967</v>
      </c>
      <c r="T10" s="16"/>
    </row>
    <row r="11" spans="1:20" ht="25.5">
      <c r="A11">
        <v>9</v>
      </c>
      <c r="B11" s="145" t="s">
        <v>382</v>
      </c>
      <c r="C11" s="36" t="s">
        <v>163</v>
      </c>
      <c r="D11" s="9">
        <v>9</v>
      </c>
      <c r="E11" s="15" t="s">
        <v>383</v>
      </c>
      <c r="F11" s="9">
        <v>4</v>
      </c>
      <c r="G11" s="24" t="s">
        <v>383</v>
      </c>
      <c r="H11" s="9">
        <v>8</v>
      </c>
      <c r="I11" s="15" t="s">
        <v>383</v>
      </c>
      <c r="J11" s="9">
        <v>11</v>
      </c>
      <c r="K11" s="15" t="s">
        <v>383</v>
      </c>
      <c r="L11" s="9">
        <v>4</v>
      </c>
      <c r="M11" s="168" t="s">
        <v>383</v>
      </c>
      <c r="N11" s="9">
        <v>8</v>
      </c>
      <c r="O11" s="15" t="s">
        <v>383</v>
      </c>
      <c r="P11" s="9">
        <v>28</v>
      </c>
      <c r="Q11" s="15" t="s">
        <v>383</v>
      </c>
      <c r="R11" s="9">
        <v>8</v>
      </c>
      <c r="S11" s="147" t="s">
        <v>383</v>
      </c>
      <c r="T11" s="16"/>
    </row>
    <row r="12" spans="1:20" ht="25.5">
      <c r="A12">
        <v>10</v>
      </c>
      <c r="B12" s="36" t="s">
        <v>213</v>
      </c>
      <c r="C12" s="36" t="s">
        <v>164</v>
      </c>
      <c r="D12" s="9">
        <v>10</v>
      </c>
      <c r="E12" s="15">
        <v>471647254</v>
      </c>
      <c r="F12" s="9">
        <v>6</v>
      </c>
      <c r="G12" s="24">
        <v>92731275</v>
      </c>
      <c r="H12" s="9">
        <v>12</v>
      </c>
      <c r="I12" s="15">
        <v>150518757</v>
      </c>
      <c r="J12" s="9">
        <v>19</v>
      </c>
      <c r="K12" s="15">
        <v>273675792</v>
      </c>
      <c r="L12" s="9">
        <v>21</v>
      </c>
      <c r="M12" s="168">
        <v>16024843</v>
      </c>
      <c r="N12" s="9">
        <v>4</v>
      </c>
      <c r="O12" s="15">
        <v>232341944</v>
      </c>
      <c r="P12" s="9">
        <v>8</v>
      </c>
      <c r="Q12" s="15">
        <v>1980</v>
      </c>
      <c r="R12" s="9">
        <v>10</v>
      </c>
      <c r="S12" s="147">
        <v>452684024</v>
      </c>
      <c r="T12" s="16"/>
    </row>
    <row r="13" spans="1:20" ht="25.5">
      <c r="A13">
        <v>11</v>
      </c>
      <c r="B13" s="145" t="s">
        <v>186</v>
      </c>
      <c r="C13" s="33" t="s">
        <v>210</v>
      </c>
      <c r="D13" s="9">
        <v>11</v>
      </c>
      <c r="E13" s="15">
        <v>470864464</v>
      </c>
      <c r="F13" s="9">
        <v>219</v>
      </c>
      <c r="G13" s="24">
        <v>921005</v>
      </c>
      <c r="H13" s="9">
        <v>177</v>
      </c>
      <c r="I13" s="15">
        <v>5811740</v>
      </c>
      <c r="J13" s="9">
        <v>21</v>
      </c>
      <c r="K13" s="15">
        <v>253637114</v>
      </c>
      <c r="L13" s="9">
        <v>228</v>
      </c>
      <c r="M13" s="168">
        <v>-4164028</v>
      </c>
      <c r="N13" s="9">
        <v>5</v>
      </c>
      <c r="O13" s="15">
        <v>230027447</v>
      </c>
      <c r="P13" s="9">
        <v>194</v>
      </c>
      <c r="Q13" s="15">
        <v>48</v>
      </c>
      <c r="R13" s="9">
        <v>173</v>
      </c>
      <c r="S13" s="147">
        <v>0</v>
      </c>
      <c r="T13" s="16"/>
    </row>
    <row r="14" spans="1:20" ht="25.5">
      <c r="A14">
        <v>12</v>
      </c>
      <c r="B14" s="145" t="s">
        <v>379</v>
      </c>
      <c r="C14" s="33" t="s">
        <v>160</v>
      </c>
      <c r="D14" s="9">
        <v>12</v>
      </c>
      <c r="E14" s="15">
        <v>470016243</v>
      </c>
      <c r="F14" s="9">
        <v>243</v>
      </c>
      <c r="G14" s="24">
        <v>-388134</v>
      </c>
      <c r="H14" s="9">
        <v>1</v>
      </c>
      <c r="I14" s="15">
        <v>705013480</v>
      </c>
      <c r="J14" s="9">
        <v>5</v>
      </c>
      <c r="K14" s="15">
        <v>951792769</v>
      </c>
      <c r="L14" s="9">
        <v>247</v>
      </c>
      <c r="M14" s="168">
        <v>-47360566</v>
      </c>
      <c r="N14" s="9">
        <v>32</v>
      </c>
      <c r="O14" s="15">
        <v>45178353</v>
      </c>
      <c r="P14" s="9">
        <v>7</v>
      </c>
      <c r="Q14" s="15">
        <v>2111</v>
      </c>
      <c r="R14" s="9">
        <v>11</v>
      </c>
      <c r="S14" s="147">
        <v>449553590</v>
      </c>
      <c r="T14" s="16"/>
    </row>
    <row r="15" spans="1:20" ht="25.5">
      <c r="A15">
        <v>13</v>
      </c>
      <c r="B15" s="145" t="s">
        <v>189</v>
      </c>
      <c r="C15" s="33" t="s">
        <v>210</v>
      </c>
      <c r="D15" s="9">
        <v>13</v>
      </c>
      <c r="E15" s="15">
        <v>452069945</v>
      </c>
      <c r="F15" s="9">
        <v>8</v>
      </c>
      <c r="G15" s="24">
        <v>77048231</v>
      </c>
      <c r="H15" s="9">
        <v>7</v>
      </c>
      <c r="I15" s="15">
        <v>306502439</v>
      </c>
      <c r="J15" s="9">
        <v>9</v>
      </c>
      <c r="K15" s="15">
        <v>521334637</v>
      </c>
      <c r="L15" s="9">
        <v>18</v>
      </c>
      <c r="M15" s="168">
        <v>19633034</v>
      </c>
      <c r="N15" s="9">
        <v>40</v>
      </c>
      <c r="O15" s="15">
        <v>31341287</v>
      </c>
      <c r="P15" s="9">
        <v>5</v>
      </c>
      <c r="Q15" s="15">
        <v>2583</v>
      </c>
      <c r="R15" s="9">
        <v>41</v>
      </c>
      <c r="S15" s="147">
        <v>120420406</v>
      </c>
      <c r="T15" s="16"/>
    </row>
    <row r="16" spans="1:20" ht="25.5">
      <c r="A16">
        <v>14</v>
      </c>
      <c r="B16" s="145" t="s">
        <v>181</v>
      </c>
      <c r="C16" s="36" t="s">
        <v>165</v>
      </c>
      <c r="D16" s="9">
        <v>14</v>
      </c>
      <c r="E16" s="15">
        <v>419091880</v>
      </c>
      <c r="F16" s="9">
        <v>7</v>
      </c>
      <c r="G16" s="24">
        <v>81257892</v>
      </c>
      <c r="H16" s="9">
        <v>6</v>
      </c>
      <c r="I16" s="15">
        <v>339535586</v>
      </c>
      <c r="J16" s="9">
        <v>7</v>
      </c>
      <c r="K16" s="15">
        <v>586450701</v>
      </c>
      <c r="L16" s="9">
        <v>3</v>
      </c>
      <c r="M16" s="168">
        <v>68121489</v>
      </c>
      <c r="N16" s="9">
        <v>22</v>
      </c>
      <c r="O16" s="15">
        <v>57753992</v>
      </c>
      <c r="P16" s="9">
        <v>63</v>
      </c>
      <c r="Q16" s="15">
        <v>451</v>
      </c>
      <c r="R16" s="9">
        <v>15</v>
      </c>
      <c r="S16" s="147">
        <v>219113232</v>
      </c>
      <c r="T16" s="16"/>
    </row>
    <row r="17" spans="1:20" ht="25.5">
      <c r="A17">
        <v>15</v>
      </c>
      <c r="B17" s="145" t="s">
        <v>8</v>
      </c>
      <c r="C17" s="33" t="s">
        <v>210</v>
      </c>
      <c r="D17" s="9">
        <v>15</v>
      </c>
      <c r="E17" s="15">
        <v>360194850</v>
      </c>
      <c r="F17" s="9">
        <v>13</v>
      </c>
      <c r="G17" s="24">
        <v>58125537</v>
      </c>
      <c r="H17" s="9">
        <v>17</v>
      </c>
      <c r="I17" s="15">
        <v>140754727</v>
      </c>
      <c r="J17" s="9">
        <v>12</v>
      </c>
      <c r="K17" s="15">
        <v>316726292</v>
      </c>
      <c r="L17" s="9">
        <v>6</v>
      </c>
      <c r="M17" s="168">
        <v>51190388</v>
      </c>
      <c r="N17" s="9">
        <v>164</v>
      </c>
      <c r="O17" s="15">
        <v>0</v>
      </c>
      <c r="P17" s="9">
        <v>163</v>
      </c>
      <c r="Q17" s="15">
        <v>110</v>
      </c>
      <c r="R17" s="9">
        <v>174</v>
      </c>
      <c r="S17" s="147">
        <v>0</v>
      </c>
      <c r="T17" s="16"/>
    </row>
    <row r="18" spans="1:20" ht="25.5">
      <c r="A18">
        <v>16</v>
      </c>
      <c r="B18" s="145" t="s">
        <v>214</v>
      </c>
      <c r="C18" s="36" t="s">
        <v>166</v>
      </c>
      <c r="D18" s="9">
        <v>16</v>
      </c>
      <c r="E18" s="15">
        <v>356370201</v>
      </c>
      <c r="F18" s="9">
        <v>67</v>
      </c>
      <c r="G18" s="24">
        <v>13690105</v>
      </c>
      <c r="H18" s="9">
        <v>15</v>
      </c>
      <c r="I18" s="15">
        <v>146171352</v>
      </c>
      <c r="J18" s="9">
        <v>8</v>
      </c>
      <c r="K18" s="15">
        <v>570269611</v>
      </c>
      <c r="L18" s="9">
        <v>231</v>
      </c>
      <c r="M18" s="168">
        <v>-4676038</v>
      </c>
      <c r="N18" s="9">
        <v>34</v>
      </c>
      <c r="O18" s="15">
        <v>43259099</v>
      </c>
      <c r="P18" s="9">
        <v>27</v>
      </c>
      <c r="Q18" s="15">
        <v>779</v>
      </c>
      <c r="R18" s="9">
        <v>12</v>
      </c>
      <c r="S18" s="147">
        <v>313216692</v>
      </c>
      <c r="T18" s="16"/>
    </row>
    <row r="19" spans="1:20" ht="25.5">
      <c r="A19">
        <v>17</v>
      </c>
      <c r="B19" s="145" t="s">
        <v>350</v>
      </c>
      <c r="C19" s="33" t="s">
        <v>210</v>
      </c>
      <c r="D19" s="9">
        <v>17</v>
      </c>
      <c r="E19" s="15">
        <v>301669912</v>
      </c>
      <c r="F19" s="9">
        <v>200</v>
      </c>
      <c r="G19" s="24">
        <v>1749657</v>
      </c>
      <c r="H19" s="9">
        <v>49</v>
      </c>
      <c r="I19" s="15">
        <v>43699213</v>
      </c>
      <c r="J19" s="9">
        <v>10</v>
      </c>
      <c r="K19" s="15">
        <v>472358049</v>
      </c>
      <c r="L19" s="9">
        <v>250</v>
      </c>
      <c r="M19" s="168">
        <v>-75460313</v>
      </c>
      <c r="N19" s="9">
        <v>165</v>
      </c>
      <c r="O19" s="15">
        <v>0</v>
      </c>
      <c r="P19" s="9">
        <v>4</v>
      </c>
      <c r="Q19" s="15">
        <v>3260</v>
      </c>
      <c r="R19" s="9">
        <v>13</v>
      </c>
      <c r="S19" s="147">
        <v>293327709</v>
      </c>
      <c r="T19" s="16"/>
    </row>
    <row r="20" spans="1:20" ht="12.75">
      <c r="A20">
        <v>18</v>
      </c>
      <c r="B20" s="145" t="s">
        <v>382</v>
      </c>
      <c r="C20" s="33" t="s">
        <v>210</v>
      </c>
      <c r="D20" s="9">
        <v>18</v>
      </c>
      <c r="E20" s="15">
        <v>259883700</v>
      </c>
      <c r="F20" s="9">
        <v>12</v>
      </c>
      <c r="G20" s="24">
        <v>61374730</v>
      </c>
      <c r="H20" s="9">
        <v>13</v>
      </c>
      <c r="I20" s="15">
        <v>147598466</v>
      </c>
      <c r="J20" s="9">
        <v>24</v>
      </c>
      <c r="K20" s="15">
        <v>220735554</v>
      </c>
      <c r="L20" s="9">
        <v>12</v>
      </c>
      <c r="M20" s="168">
        <v>29301308</v>
      </c>
      <c r="N20" s="9">
        <v>82</v>
      </c>
      <c r="O20" s="15">
        <v>10057865</v>
      </c>
      <c r="P20" s="9">
        <v>136</v>
      </c>
      <c r="Q20" s="15">
        <v>192</v>
      </c>
      <c r="R20" s="9">
        <v>26</v>
      </c>
      <c r="S20" s="147">
        <v>182314560</v>
      </c>
      <c r="T20" s="16"/>
    </row>
    <row r="21" spans="1:20" ht="12.75">
      <c r="A21">
        <v>19</v>
      </c>
      <c r="B21" s="145" t="s">
        <v>9</v>
      </c>
      <c r="C21" s="33" t="s">
        <v>210</v>
      </c>
      <c r="D21" s="9">
        <v>19</v>
      </c>
      <c r="E21" s="15">
        <v>257143468</v>
      </c>
      <c r="F21" s="9">
        <v>26</v>
      </c>
      <c r="G21" s="24">
        <v>36370476</v>
      </c>
      <c r="H21" s="9">
        <v>171</v>
      </c>
      <c r="I21" s="15">
        <v>6271250</v>
      </c>
      <c r="J21" s="9">
        <v>110</v>
      </c>
      <c r="K21" s="15">
        <v>37951734</v>
      </c>
      <c r="L21" s="9">
        <v>98</v>
      </c>
      <c r="M21" s="168">
        <v>1958956</v>
      </c>
      <c r="N21" s="9">
        <v>166</v>
      </c>
      <c r="O21" s="15">
        <v>0</v>
      </c>
      <c r="P21" s="9">
        <v>15</v>
      </c>
      <c r="Q21" s="15">
        <v>1079</v>
      </c>
      <c r="R21" s="9">
        <v>175</v>
      </c>
      <c r="S21" s="147">
        <v>0</v>
      </c>
      <c r="T21" s="16"/>
    </row>
    <row r="22" spans="1:20" ht="12.75">
      <c r="A22">
        <v>20</v>
      </c>
      <c r="B22" s="145" t="s">
        <v>382</v>
      </c>
      <c r="C22" s="33" t="s">
        <v>167</v>
      </c>
      <c r="D22" s="9">
        <v>20</v>
      </c>
      <c r="E22" s="15">
        <v>255832013</v>
      </c>
      <c r="F22" s="9">
        <v>14</v>
      </c>
      <c r="G22" s="24">
        <v>57371827</v>
      </c>
      <c r="H22" s="9">
        <v>14</v>
      </c>
      <c r="I22" s="15">
        <v>147316662</v>
      </c>
      <c r="J22" s="9">
        <v>23</v>
      </c>
      <c r="K22" s="15">
        <v>228456006</v>
      </c>
      <c r="L22" s="9">
        <v>16</v>
      </c>
      <c r="M22" s="168">
        <v>21086587</v>
      </c>
      <c r="N22" s="9">
        <v>66</v>
      </c>
      <c r="O22" s="15">
        <v>17160000</v>
      </c>
      <c r="P22" s="9">
        <v>12</v>
      </c>
      <c r="Q22" s="15">
        <v>1318</v>
      </c>
      <c r="R22" s="9">
        <v>14</v>
      </c>
      <c r="S22" s="147">
        <v>237158313</v>
      </c>
      <c r="T22" s="16"/>
    </row>
    <row r="23" spans="1:20" ht="25.5">
      <c r="A23">
        <v>21</v>
      </c>
      <c r="B23" s="145" t="s">
        <v>215</v>
      </c>
      <c r="C23" s="36" t="s">
        <v>166</v>
      </c>
      <c r="D23" s="9">
        <v>21</v>
      </c>
      <c r="E23" s="15">
        <v>227282560</v>
      </c>
      <c r="F23" s="9">
        <v>25</v>
      </c>
      <c r="G23" s="24">
        <v>37940045</v>
      </c>
      <c r="H23" s="9">
        <v>10</v>
      </c>
      <c r="I23" s="15">
        <v>159016262</v>
      </c>
      <c r="J23" s="9">
        <v>17</v>
      </c>
      <c r="K23" s="15">
        <v>285904039</v>
      </c>
      <c r="L23" s="9">
        <v>42</v>
      </c>
      <c r="M23" s="168">
        <v>7093194</v>
      </c>
      <c r="N23" s="9">
        <v>10</v>
      </c>
      <c r="O23" s="15">
        <v>116819814</v>
      </c>
      <c r="P23" s="9">
        <v>10</v>
      </c>
      <c r="Q23" s="15">
        <v>1345</v>
      </c>
      <c r="R23" s="9">
        <v>16</v>
      </c>
      <c r="S23" s="147">
        <v>213705836</v>
      </c>
      <c r="T23" s="16"/>
    </row>
    <row r="24" spans="1:20" ht="38.25">
      <c r="A24">
        <v>22</v>
      </c>
      <c r="B24" s="145" t="s">
        <v>154</v>
      </c>
      <c r="C24" s="33" t="s">
        <v>210</v>
      </c>
      <c r="D24" s="9">
        <v>22</v>
      </c>
      <c r="E24" s="15">
        <v>223526361</v>
      </c>
      <c r="F24" s="9">
        <v>15</v>
      </c>
      <c r="G24" s="24">
        <v>53810963</v>
      </c>
      <c r="H24" s="9">
        <v>39</v>
      </c>
      <c r="I24" s="15" t="s">
        <v>383</v>
      </c>
      <c r="J24" s="9">
        <v>38</v>
      </c>
      <c r="K24" s="15">
        <v>149903080</v>
      </c>
      <c r="L24" s="9">
        <v>14</v>
      </c>
      <c r="M24" s="168" t="s">
        <v>383</v>
      </c>
      <c r="N24" s="9">
        <v>56</v>
      </c>
      <c r="O24" s="15">
        <v>21048999</v>
      </c>
      <c r="P24" s="9">
        <v>18</v>
      </c>
      <c r="Q24" s="15">
        <v>941</v>
      </c>
      <c r="R24" s="9">
        <v>17</v>
      </c>
      <c r="S24" s="147">
        <v>206470290</v>
      </c>
      <c r="T24" s="16"/>
    </row>
    <row r="25" spans="1:20" ht="25.5">
      <c r="A25">
        <v>23</v>
      </c>
      <c r="B25" s="145" t="s">
        <v>198</v>
      </c>
      <c r="C25" s="33" t="s">
        <v>210</v>
      </c>
      <c r="D25" s="9">
        <v>23</v>
      </c>
      <c r="E25" s="15">
        <v>219651626</v>
      </c>
      <c r="F25" s="9">
        <v>51</v>
      </c>
      <c r="G25" s="24">
        <v>18014762</v>
      </c>
      <c r="H25" s="9">
        <v>97</v>
      </c>
      <c r="I25" s="15">
        <v>15831548</v>
      </c>
      <c r="J25" s="9">
        <v>50</v>
      </c>
      <c r="K25" s="15">
        <v>89155487</v>
      </c>
      <c r="L25" s="9">
        <v>210</v>
      </c>
      <c r="M25" s="168">
        <v>-1374309</v>
      </c>
      <c r="N25" s="9">
        <v>18</v>
      </c>
      <c r="O25" s="15">
        <v>63665413</v>
      </c>
      <c r="P25" s="9">
        <v>44</v>
      </c>
      <c r="Q25" s="15">
        <v>639</v>
      </c>
      <c r="R25" s="9">
        <v>23</v>
      </c>
      <c r="S25" s="147">
        <v>191880390</v>
      </c>
      <c r="T25" s="16"/>
    </row>
    <row r="26" spans="1:20" ht="12.75">
      <c r="A26">
        <v>24</v>
      </c>
      <c r="B26" s="145" t="s">
        <v>63</v>
      </c>
      <c r="C26" s="33" t="s">
        <v>210</v>
      </c>
      <c r="D26" s="9">
        <v>24</v>
      </c>
      <c r="E26" s="15">
        <v>217527985</v>
      </c>
      <c r="F26" s="9">
        <v>48</v>
      </c>
      <c r="G26" s="24">
        <v>18619114</v>
      </c>
      <c r="H26" s="9">
        <v>127</v>
      </c>
      <c r="I26" s="15">
        <v>10964622</v>
      </c>
      <c r="J26" s="9">
        <v>75</v>
      </c>
      <c r="K26" s="15">
        <v>60074802</v>
      </c>
      <c r="L26" s="9">
        <v>159</v>
      </c>
      <c r="M26" s="168">
        <v>360963</v>
      </c>
      <c r="N26" s="9">
        <v>167</v>
      </c>
      <c r="O26" s="15">
        <v>0</v>
      </c>
      <c r="P26" s="9">
        <v>67</v>
      </c>
      <c r="Q26" s="15">
        <v>417</v>
      </c>
      <c r="R26" s="9">
        <v>176</v>
      </c>
      <c r="S26" s="147">
        <v>0</v>
      </c>
      <c r="T26" s="16"/>
    </row>
    <row r="27" spans="1:20" ht="38.25">
      <c r="A27">
        <v>25</v>
      </c>
      <c r="B27" s="145" t="s">
        <v>10</v>
      </c>
      <c r="C27" s="36" t="s">
        <v>168</v>
      </c>
      <c r="D27" s="9">
        <v>25</v>
      </c>
      <c r="E27" s="15">
        <v>211635195</v>
      </c>
      <c r="F27" s="9">
        <v>54</v>
      </c>
      <c r="G27" s="24">
        <v>17447796</v>
      </c>
      <c r="H27" s="9">
        <v>41</v>
      </c>
      <c r="I27" s="15">
        <v>58025027</v>
      </c>
      <c r="J27" s="9">
        <v>51</v>
      </c>
      <c r="K27" s="15">
        <v>83839541</v>
      </c>
      <c r="L27" s="9">
        <v>28</v>
      </c>
      <c r="M27" s="168">
        <v>11254052</v>
      </c>
      <c r="N27" s="9">
        <v>168</v>
      </c>
      <c r="O27" s="15">
        <v>0</v>
      </c>
      <c r="P27" s="9">
        <v>128</v>
      </c>
      <c r="Q27" s="15">
        <v>210</v>
      </c>
      <c r="R27" s="9">
        <v>38</v>
      </c>
      <c r="S27" s="147">
        <v>131523516</v>
      </c>
      <c r="T27" s="16"/>
    </row>
    <row r="28" spans="1:20" ht="25.5">
      <c r="A28">
        <v>26</v>
      </c>
      <c r="B28" s="145" t="s">
        <v>98</v>
      </c>
      <c r="C28" s="33" t="s">
        <v>210</v>
      </c>
      <c r="D28" s="9">
        <v>26</v>
      </c>
      <c r="E28" s="15">
        <v>211456144</v>
      </c>
      <c r="F28" s="9">
        <v>21</v>
      </c>
      <c r="G28" s="24">
        <v>40379714</v>
      </c>
      <c r="H28" s="9">
        <v>25</v>
      </c>
      <c r="I28" s="15">
        <v>90589698</v>
      </c>
      <c r="J28" s="9">
        <v>27</v>
      </c>
      <c r="K28" s="15">
        <v>202195934</v>
      </c>
      <c r="L28" s="9">
        <v>23</v>
      </c>
      <c r="M28" s="168">
        <v>15767338</v>
      </c>
      <c r="N28" s="9">
        <v>7</v>
      </c>
      <c r="O28" s="15">
        <v>130066633</v>
      </c>
      <c r="P28" s="9">
        <v>23</v>
      </c>
      <c r="Q28" s="15">
        <v>873</v>
      </c>
      <c r="R28" s="9">
        <v>21</v>
      </c>
      <c r="S28" s="147">
        <v>194610469</v>
      </c>
      <c r="T28" s="16"/>
    </row>
    <row r="29" spans="1:20" ht="25.5">
      <c r="A29">
        <v>27</v>
      </c>
      <c r="B29" s="169" t="s">
        <v>376</v>
      </c>
      <c r="C29" s="155" t="s">
        <v>210</v>
      </c>
      <c r="D29" s="170">
        <v>27</v>
      </c>
      <c r="E29" s="171">
        <v>211183984</v>
      </c>
      <c r="F29" s="170">
        <v>93</v>
      </c>
      <c r="G29" s="156">
        <v>9383680</v>
      </c>
      <c r="H29" s="170">
        <v>57</v>
      </c>
      <c r="I29" s="171">
        <v>34602298</v>
      </c>
      <c r="J29" s="170">
        <v>13</v>
      </c>
      <c r="K29" s="171">
        <v>314355282</v>
      </c>
      <c r="L29" s="170">
        <v>248</v>
      </c>
      <c r="M29" s="172">
        <v>-47380838</v>
      </c>
      <c r="N29" s="170">
        <v>87</v>
      </c>
      <c r="O29" s="171">
        <v>8041370</v>
      </c>
      <c r="P29" s="170">
        <v>21</v>
      </c>
      <c r="Q29" s="171">
        <v>877</v>
      </c>
      <c r="R29" s="170">
        <v>18</v>
      </c>
      <c r="S29" s="173">
        <v>203489803</v>
      </c>
      <c r="T29" s="19"/>
    </row>
    <row r="30" spans="1:20" ht="25.5">
      <c r="A30">
        <v>28</v>
      </c>
      <c r="B30" s="145" t="s">
        <v>99</v>
      </c>
      <c r="C30" s="33" t="s">
        <v>210</v>
      </c>
      <c r="D30" s="9">
        <v>28</v>
      </c>
      <c r="E30" s="15">
        <v>205103791</v>
      </c>
      <c r="F30" s="9">
        <v>22</v>
      </c>
      <c r="G30" s="24">
        <v>40228945</v>
      </c>
      <c r="H30" s="9">
        <v>42</v>
      </c>
      <c r="I30" s="15">
        <v>57294445</v>
      </c>
      <c r="J30" s="9">
        <v>30</v>
      </c>
      <c r="K30" s="15">
        <v>180156797</v>
      </c>
      <c r="L30" s="9">
        <v>137</v>
      </c>
      <c r="M30" s="157">
        <v>688022</v>
      </c>
      <c r="N30" s="9">
        <v>51</v>
      </c>
      <c r="O30" s="15">
        <v>23597986</v>
      </c>
      <c r="P30" s="9">
        <v>13</v>
      </c>
      <c r="Q30" s="15">
        <v>1150</v>
      </c>
      <c r="R30" s="9">
        <v>20</v>
      </c>
      <c r="S30" s="147">
        <v>198439267</v>
      </c>
      <c r="T30" s="16"/>
    </row>
    <row r="31" spans="1:20" ht="25.5">
      <c r="A31">
        <v>29</v>
      </c>
      <c r="B31" s="145" t="s">
        <v>100</v>
      </c>
      <c r="C31" s="33" t="s">
        <v>210</v>
      </c>
      <c r="D31" s="9">
        <v>29</v>
      </c>
      <c r="E31" s="15">
        <v>203966092</v>
      </c>
      <c r="F31" s="9">
        <v>49</v>
      </c>
      <c r="G31" s="24">
        <v>18438038</v>
      </c>
      <c r="H31" s="9">
        <v>45</v>
      </c>
      <c r="I31" s="15">
        <v>51804763</v>
      </c>
      <c r="J31" s="9">
        <v>57</v>
      </c>
      <c r="K31" s="15">
        <v>77078896</v>
      </c>
      <c r="L31" s="9">
        <v>25</v>
      </c>
      <c r="M31" s="157">
        <v>12005066</v>
      </c>
      <c r="N31" s="9">
        <v>169</v>
      </c>
      <c r="O31" s="15">
        <v>0</v>
      </c>
      <c r="P31" s="9">
        <v>161</v>
      </c>
      <c r="Q31" s="15">
        <v>114</v>
      </c>
      <c r="R31" s="9">
        <v>177</v>
      </c>
      <c r="S31" s="147">
        <v>0</v>
      </c>
      <c r="T31" s="16"/>
    </row>
    <row r="32" spans="1:20" ht="25.5">
      <c r="A32">
        <v>30</v>
      </c>
      <c r="B32" s="145" t="s">
        <v>216</v>
      </c>
      <c r="C32" s="36" t="s">
        <v>161</v>
      </c>
      <c r="D32" s="9">
        <v>30</v>
      </c>
      <c r="E32" s="15">
        <v>200094578</v>
      </c>
      <c r="F32" s="9">
        <v>10</v>
      </c>
      <c r="G32" s="24">
        <v>71845708</v>
      </c>
      <c r="H32" s="9">
        <v>16</v>
      </c>
      <c r="I32" s="15">
        <v>145040906</v>
      </c>
      <c r="J32" s="9">
        <v>26</v>
      </c>
      <c r="K32" s="15">
        <v>214780259</v>
      </c>
      <c r="L32" s="9">
        <v>5</v>
      </c>
      <c r="M32" s="157">
        <v>55835279</v>
      </c>
      <c r="N32" s="9">
        <v>11</v>
      </c>
      <c r="O32" s="15">
        <v>97680046</v>
      </c>
      <c r="P32" s="9">
        <v>93</v>
      </c>
      <c r="Q32" s="15">
        <v>308</v>
      </c>
      <c r="R32" s="9">
        <v>19</v>
      </c>
      <c r="S32" s="147">
        <v>198776529</v>
      </c>
      <c r="T32" s="16"/>
    </row>
    <row r="33" spans="1:20" ht="12.75">
      <c r="A33">
        <v>31</v>
      </c>
      <c r="B33" s="145" t="s">
        <v>382</v>
      </c>
      <c r="C33" s="33" t="s">
        <v>210</v>
      </c>
      <c r="D33" s="9">
        <v>31</v>
      </c>
      <c r="E33" s="15">
        <v>193964268</v>
      </c>
      <c r="F33" s="9">
        <v>9</v>
      </c>
      <c r="G33" s="24">
        <v>72390713</v>
      </c>
      <c r="H33" s="9">
        <v>26</v>
      </c>
      <c r="I33" s="15">
        <v>87916507</v>
      </c>
      <c r="J33" s="9">
        <v>41</v>
      </c>
      <c r="K33" s="15">
        <v>127929775</v>
      </c>
      <c r="L33" s="9">
        <v>7</v>
      </c>
      <c r="M33" s="157">
        <v>50792616</v>
      </c>
      <c r="N33" s="9">
        <v>12</v>
      </c>
      <c r="O33" s="15">
        <v>94804740</v>
      </c>
      <c r="P33" s="9">
        <v>55</v>
      </c>
      <c r="Q33" s="15">
        <v>491</v>
      </c>
      <c r="R33" s="9">
        <v>22</v>
      </c>
      <c r="S33" s="147">
        <v>193964268</v>
      </c>
      <c r="T33" s="16"/>
    </row>
    <row r="34" spans="1:20" ht="38.25">
      <c r="A34">
        <v>32</v>
      </c>
      <c r="B34" s="151" t="s">
        <v>101</v>
      </c>
      <c r="C34" s="33" t="s">
        <v>210</v>
      </c>
      <c r="D34" s="9">
        <v>32</v>
      </c>
      <c r="E34" s="15">
        <v>193665906</v>
      </c>
      <c r="F34" s="9">
        <v>50</v>
      </c>
      <c r="G34" s="24">
        <v>18319627</v>
      </c>
      <c r="H34" s="9">
        <v>73</v>
      </c>
      <c r="I34" s="15">
        <v>23878849</v>
      </c>
      <c r="J34" s="9">
        <v>47</v>
      </c>
      <c r="K34" s="15">
        <v>96908406</v>
      </c>
      <c r="L34" s="9">
        <v>170</v>
      </c>
      <c r="M34" s="157">
        <v>279813</v>
      </c>
      <c r="N34" s="9">
        <v>170</v>
      </c>
      <c r="O34" s="15">
        <v>0</v>
      </c>
      <c r="P34" s="9">
        <v>16</v>
      </c>
      <c r="Q34" s="15">
        <v>955</v>
      </c>
      <c r="R34" s="9">
        <v>178</v>
      </c>
      <c r="S34" s="147">
        <v>0</v>
      </c>
      <c r="T34" s="16"/>
    </row>
    <row r="35" spans="1:20" ht="25.5">
      <c r="A35">
        <v>33</v>
      </c>
      <c r="B35" s="145" t="s">
        <v>102</v>
      </c>
      <c r="C35" s="33" t="s">
        <v>210</v>
      </c>
      <c r="D35" s="9">
        <v>33</v>
      </c>
      <c r="E35" s="15">
        <v>190008475</v>
      </c>
      <c r="F35" s="9">
        <v>19</v>
      </c>
      <c r="G35" s="24">
        <v>48497413</v>
      </c>
      <c r="H35" s="9">
        <v>11</v>
      </c>
      <c r="I35" s="15">
        <v>156908084</v>
      </c>
      <c r="J35" s="9">
        <v>31</v>
      </c>
      <c r="K35" s="15">
        <v>168460420</v>
      </c>
      <c r="L35" s="9">
        <v>11</v>
      </c>
      <c r="M35" s="157">
        <v>32555144</v>
      </c>
      <c r="N35" s="9">
        <v>13</v>
      </c>
      <c r="O35" s="15">
        <v>81321629</v>
      </c>
      <c r="P35" s="9">
        <v>87</v>
      </c>
      <c r="Q35" s="15">
        <v>316</v>
      </c>
      <c r="R35" s="9">
        <v>24</v>
      </c>
      <c r="S35" s="147">
        <v>188338677</v>
      </c>
      <c r="T35" s="16"/>
    </row>
    <row r="36" spans="1:20" ht="25.5">
      <c r="A36">
        <v>34</v>
      </c>
      <c r="B36" s="145" t="s">
        <v>382</v>
      </c>
      <c r="C36" s="36" t="s">
        <v>163</v>
      </c>
      <c r="D36" s="9">
        <v>34</v>
      </c>
      <c r="E36" s="15">
        <v>185068282</v>
      </c>
      <c r="F36" s="9">
        <v>39</v>
      </c>
      <c r="G36" s="24">
        <v>24959628</v>
      </c>
      <c r="H36" s="9">
        <v>103</v>
      </c>
      <c r="I36" s="15">
        <v>15060938</v>
      </c>
      <c r="J36" s="9">
        <v>63</v>
      </c>
      <c r="K36" s="15">
        <v>71149511</v>
      </c>
      <c r="L36" s="9">
        <v>78</v>
      </c>
      <c r="M36" s="157">
        <v>2994339</v>
      </c>
      <c r="N36" s="9">
        <v>79</v>
      </c>
      <c r="O36" s="15">
        <v>10934885</v>
      </c>
      <c r="P36" s="9">
        <v>33</v>
      </c>
      <c r="Q36" s="15">
        <v>705</v>
      </c>
      <c r="R36" s="9">
        <v>25</v>
      </c>
      <c r="S36" s="147">
        <v>182486977</v>
      </c>
      <c r="T36" s="16"/>
    </row>
    <row r="37" spans="1:20" ht="12.75">
      <c r="A37">
        <v>35</v>
      </c>
      <c r="B37" s="145" t="s">
        <v>103</v>
      </c>
      <c r="C37" s="33" t="s">
        <v>210</v>
      </c>
      <c r="D37" s="9">
        <v>35</v>
      </c>
      <c r="E37" s="15">
        <v>171530054</v>
      </c>
      <c r="F37" s="9">
        <v>40</v>
      </c>
      <c r="G37" s="24">
        <v>24177121</v>
      </c>
      <c r="H37" s="9">
        <v>28</v>
      </c>
      <c r="I37" s="15">
        <v>85284432</v>
      </c>
      <c r="J37" s="9">
        <v>29</v>
      </c>
      <c r="K37" s="15">
        <v>182339537</v>
      </c>
      <c r="L37" s="9">
        <v>30</v>
      </c>
      <c r="M37" s="157">
        <v>10228777</v>
      </c>
      <c r="N37" s="9">
        <v>35</v>
      </c>
      <c r="O37" s="15">
        <v>41135250</v>
      </c>
      <c r="P37" s="9">
        <v>34</v>
      </c>
      <c r="Q37" s="15">
        <v>705</v>
      </c>
      <c r="R37" s="9">
        <v>43</v>
      </c>
      <c r="S37" s="147">
        <v>118093745</v>
      </c>
      <c r="T37" s="16"/>
    </row>
    <row r="38" spans="1:20" ht="25.5">
      <c r="A38">
        <v>36</v>
      </c>
      <c r="B38" s="145" t="s">
        <v>354</v>
      </c>
      <c r="C38" s="33" t="s">
        <v>210</v>
      </c>
      <c r="D38" s="9">
        <v>36</v>
      </c>
      <c r="E38" s="15">
        <v>169825315</v>
      </c>
      <c r="F38" s="9">
        <v>68</v>
      </c>
      <c r="G38" s="24">
        <v>13541701</v>
      </c>
      <c r="H38" s="9">
        <v>72</v>
      </c>
      <c r="I38" s="15">
        <v>25303357</v>
      </c>
      <c r="J38" s="9">
        <v>79</v>
      </c>
      <c r="K38" s="15">
        <v>56642145</v>
      </c>
      <c r="L38" s="9">
        <v>224</v>
      </c>
      <c r="M38" s="157">
        <v>-3386019</v>
      </c>
      <c r="N38" s="9">
        <v>149</v>
      </c>
      <c r="O38" s="15">
        <v>126738</v>
      </c>
      <c r="P38" s="9">
        <v>78</v>
      </c>
      <c r="Q38" s="15">
        <v>359</v>
      </c>
      <c r="R38" s="9">
        <v>30</v>
      </c>
      <c r="S38" s="147">
        <v>153734825</v>
      </c>
      <c r="T38" s="16"/>
    </row>
    <row r="39" spans="1:20" ht="12.75">
      <c r="A39">
        <v>37</v>
      </c>
      <c r="B39" s="145" t="s">
        <v>224</v>
      </c>
      <c r="C39" s="33" t="s">
        <v>210</v>
      </c>
      <c r="D39" s="9">
        <v>37</v>
      </c>
      <c r="E39" s="15">
        <v>169771387</v>
      </c>
      <c r="F39" s="9">
        <v>11</v>
      </c>
      <c r="G39" s="24">
        <v>64705521</v>
      </c>
      <c r="H39" s="9">
        <v>9</v>
      </c>
      <c r="I39" s="15">
        <v>230933449</v>
      </c>
      <c r="J39" s="9">
        <v>22</v>
      </c>
      <c r="K39" s="15">
        <v>252116680</v>
      </c>
      <c r="L39" s="9">
        <v>8</v>
      </c>
      <c r="M39" s="157">
        <v>44894078</v>
      </c>
      <c r="N39" s="9">
        <v>70</v>
      </c>
      <c r="O39" s="15">
        <v>15236784</v>
      </c>
      <c r="P39" s="9">
        <v>80</v>
      </c>
      <c r="Q39" s="15">
        <v>351</v>
      </c>
      <c r="R39" s="9">
        <v>27</v>
      </c>
      <c r="S39" s="147">
        <v>169174201</v>
      </c>
      <c r="T39" s="16"/>
    </row>
    <row r="40" spans="1:20" ht="25.5">
      <c r="A40">
        <v>38</v>
      </c>
      <c r="B40" s="145" t="s">
        <v>227</v>
      </c>
      <c r="C40" s="33" t="s">
        <v>210</v>
      </c>
      <c r="D40" s="9">
        <v>38</v>
      </c>
      <c r="E40" s="15">
        <v>168180789</v>
      </c>
      <c r="F40" s="9">
        <v>85</v>
      </c>
      <c r="G40" s="24">
        <v>10154879</v>
      </c>
      <c r="H40" s="9">
        <v>56</v>
      </c>
      <c r="I40" s="15">
        <v>34686252</v>
      </c>
      <c r="J40" s="9">
        <v>40</v>
      </c>
      <c r="K40" s="15">
        <v>132269354</v>
      </c>
      <c r="L40" s="9">
        <v>233</v>
      </c>
      <c r="M40" s="157">
        <v>-6997578</v>
      </c>
      <c r="N40" s="9">
        <v>45</v>
      </c>
      <c r="O40" s="15">
        <v>28494913</v>
      </c>
      <c r="P40" s="9">
        <v>11</v>
      </c>
      <c r="Q40" s="15">
        <v>1324</v>
      </c>
      <c r="R40" s="9">
        <v>33</v>
      </c>
      <c r="S40" s="147">
        <v>139999324</v>
      </c>
      <c r="T40" s="16"/>
    </row>
    <row r="41" spans="1:20" ht="38.25">
      <c r="A41">
        <v>39</v>
      </c>
      <c r="B41" s="145" t="s">
        <v>5</v>
      </c>
      <c r="C41" s="33" t="s">
        <v>210</v>
      </c>
      <c r="D41" s="9">
        <v>39</v>
      </c>
      <c r="E41" s="15">
        <v>165684461</v>
      </c>
      <c r="F41" s="9">
        <v>31</v>
      </c>
      <c r="G41" s="24">
        <v>31245195</v>
      </c>
      <c r="H41" s="9">
        <v>173</v>
      </c>
      <c r="I41" s="15">
        <v>5895919</v>
      </c>
      <c r="J41" s="9">
        <v>105</v>
      </c>
      <c r="K41" s="15">
        <v>41784285</v>
      </c>
      <c r="L41" s="9">
        <v>189</v>
      </c>
      <c r="M41" s="157">
        <v>67526</v>
      </c>
      <c r="N41" s="9">
        <v>171</v>
      </c>
      <c r="O41" s="15">
        <v>0</v>
      </c>
      <c r="P41" s="9">
        <v>109</v>
      </c>
      <c r="Q41" s="15">
        <v>249</v>
      </c>
      <c r="R41" s="9">
        <v>179</v>
      </c>
      <c r="S41" s="147">
        <v>0</v>
      </c>
      <c r="T41" s="16"/>
    </row>
    <row r="42" spans="1:20" ht="25.5">
      <c r="A42">
        <v>40</v>
      </c>
      <c r="B42" s="145" t="s">
        <v>345</v>
      </c>
      <c r="C42" s="33" t="s">
        <v>210</v>
      </c>
      <c r="D42" s="9">
        <v>40</v>
      </c>
      <c r="E42" s="15">
        <v>162742847</v>
      </c>
      <c r="F42" s="9">
        <v>18</v>
      </c>
      <c r="G42" s="24">
        <v>51294544</v>
      </c>
      <c r="H42" s="9">
        <v>22</v>
      </c>
      <c r="I42" s="15">
        <v>103294280</v>
      </c>
      <c r="J42" s="9">
        <v>20</v>
      </c>
      <c r="K42" s="15">
        <v>262058749</v>
      </c>
      <c r="L42" s="9">
        <v>239</v>
      </c>
      <c r="M42" s="157">
        <v>-10773625</v>
      </c>
      <c r="N42" s="9">
        <v>75</v>
      </c>
      <c r="O42" s="15">
        <v>13279893</v>
      </c>
      <c r="P42" s="9">
        <v>29</v>
      </c>
      <c r="Q42" s="15">
        <v>731</v>
      </c>
      <c r="R42" s="9">
        <v>29</v>
      </c>
      <c r="S42" s="147">
        <v>159789370</v>
      </c>
      <c r="T42" s="16"/>
    </row>
    <row r="43" spans="1:20" ht="25.5">
      <c r="A43">
        <v>41</v>
      </c>
      <c r="B43" s="145" t="s">
        <v>232</v>
      </c>
      <c r="C43" s="33" t="s">
        <v>210</v>
      </c>
      <c r="D43" s="9">
        <v>41</v>
      </c>
      <c r="E43" s="15">
        <v>160439009</v>
      </c>
      <c r="F43" s="9">
        <v>36</v>
      </c>
      <c r="G43" s="24">
        <v>26302266</v>
      </c>
      <c r="H43" s="9">
        <v>117</v>
      </c>
      <c r="I43" s="15">
        <v>12176793</v>
      </c>
      <c r="J43" s="9">
        <v>108</v>
      </c>
      <c r="K43" s="15">
        <v>39623126</v>
      </c>
      <c r="L43" s="9">
        <v>43</v>
      </c>
      <c r="M43" s="157">
        <v>7084864</v>
      </c>
      <c r="N43" s="9">
        <v>140</v>
      </c>
      <c r="O43" s="15">
        <v>488710</v>
      </c>
      <c r="P43" s="9">
        <v>49</v>
      </c>
      <c r="Q43" s="15">
        <v>579</v>
      </c>
      <c r="R43" s="9">
        <v>28</v>
      </c>
      <c r="S43" s="147">
        <v>160249074</v>
      </c>
      <c r="T43" s="16"/>
    </row>
    <row r="44" spans="1:20" ht="25.5">
      <c r="A44">
        <v>42</v>
      </c>
      <c r="B44" s="145" t="s">
        <v>234</v>
      </c>
      <c r="C44" s="33" t="s">
        <v>210</v>
      </c>
      <c r="D44" s="9">
        <v>42</v>
      </c>
      <c r="E44" s="15">
        <v>155613128</v>
      </c>
      <c r="F44" s="9">
        <v>58</v>
      </c>
      <c r="G44" s="24">
        <v>15468358</v>
      </c>
      <c r="H44" s="9">
        <v>140</v>
      </c>
      <c r="I44" s="15" t="s">
        <v>383</v>
      </c>
      <c r="J44" s="9">
        <v>60</v>
      </c>
      <c r="K44" s="15" t="s">
        <v>383</v>
      </c>
      <c r="L44" s="9">
        <v>235</v>
      </c>
      <c r="M44" s="157" t="s">
        <v>383</v>
      </c>
      <c r="N44" s="9">
        <v>80</v>
      </c>
      <c r="O44" s="15">
        <v>10722193</v>
      </c>
      <c r="P44" s="9">
        <v>39</v>
      </c>
      <c r="Q44" s="15" t="s">
        <v>383</v>
      </c>
      <c r="R44" s="9">
        <v>36</v>
      </c>
      <c r="S44" s="147">
        <v>135114689</v>
      </c>
      <c r="T44" s="16"/>
    </row>
    <row r="45" spans="1:20" ht="25.5">
      <c r="A45">
        <v>43</v>
      </c>
      <c r="B45" s="145" t="s">
        <v>303</v>
      </c>
      <c r="C45" s="33" t="s">
        <v>210</v>
      </c>
      <c r="D45" s="9">
        <v>43</v>
      </c>
      <c r="E45" s="15">
        <v>144376365</v>
      </c>
      <c r="F45" s="9">
        <v>138</v>
      </c>
      <c r="G45" s="24">
        <v>6147429</v>
      </c>
      <c r="H45" s="9">
        <v>95</v>
      </c>
      <c r="I45" s="15">
        <v>16127638</v>
      </c>
      <c r="J45" s="9">
        <v>71</v>
      </c>
      <c r="K45" s="15">
        <v>63784680</v>
      </c>
      <c r="L45" s="9">
        <v>236</v>
      </c>
      <c r="M45" s="157">
        <v>-9619538</v>
      </c>
      <c r="N45" s="9">
        <v>63</v>
      </c>
      <c r="O45" s="15">
        <v>19505262</v>
      </c>
      <c r="P45" s="9">
        <v>102</v>
      </c>
      <c r="Q45" s="15">
        <v>266</v>
      </c>
      <c r="R45" s="9">
        <v>31</v>
      </c>
      <c r="S45" s="147">
        <v>144002959</v>
      </c>
      <c r="T45" s="16"/>
    </row>
    <row r="46" spans="1:20" ht="25.5">
      <c r="A46">
        <v>44</v>
      </c>
      <c r="B46" s="145" t="s">
        <v>179</v>
      </c>
      <c r="C46" s="33" t="s">
        <v>169</v>
      </c>
      <c r="D46" s="9">
        <v>44</v>
      </c>
      <c r="E46" s="15">
        <v>142036242</v>
      </c>
      <c r="F46" s="9">
        <v>37</v>
      </c>
      <c r="G46" s="24">
        <v>26246382</v>
      </c>
      <c r="H46" s="9">
        <v>24</v>
      </c>
      <c r="I46" s="15">
        <v>93854669</v>
      </c>
      <c r="J46" s="9">
        <v>35</v>
      </c>
      <c r="K46" s="15">
        <v>158430311</v>
      </c>
      <c r="L46" s="9">
        <v>31</v>
      </c>
      <c r="M46" s="157">
        <v>10061702</v>
      </c>
      <c r="N46" s="9">
        <v>19</v>
      </c>
      <c r="O46" s="15">
        <v>63585664</v>
      </c>
      <c r="P46" s="9">
        <v>107</v>
      </c>
      <c r="Q46" s="15">
        <v>250</v>
      </c>
      <c r="R46" s="9">
        <v>34</v>
      </c>
      <c r="S46" s="147">
        <v>137171587</v>
      </c>
      <c r="T46" s="16"/>
    </row>
    <row r="47" spans="1:20" ht="25.5">
      <c r="A47">
        <v>45</v>
      </c>
      <c r="B47" s="145" t="s">
        <v>104</v>
      </c>
      <c r="C47" s="33" t="s">
        <v>210</v>
      </c>
      <c r="D47" s="9">
        <v>45</v>
      </c>
      <c r="E47" s="15">
        <v>141586186</v>
      </c>
      <c r="F47" s="9">
        <v>29</v>
      </c>
      <c r="G47" s="24">
        <v>32714416</v>
      </c>
      <c r="H47" s="9">
        <v>32</v>
      </c>
      <c r="I47" s="15" t="s">
        <v>383</v>
      </c>
      <c r="J47" s="9">
        <v>39</v>
      </c>
      <c r="K47" s="15" t="s">
        <v>383</v>
      </c>
      <c r="L47" s="9">
        <v>37</v>
      </c>
      <c r="M47" s="157" t="s">
        <v>383</v>
      </c>
      <c r="N47" s="9">
        <v>27</v>
      </c>
      <c r="O47" s="15">
        <v>49701644</v>
      </c>
      <c r="P47" s="9">
        <v>20</v>
      </c>
      <c r="Q47" s="15" t="s">
        <v>383</v>
      </c>
      <c r="R47" s="9">
        <v>35</v>
      </c>
      <c r="S47" s="147">
        <v>135739213</v>
      </c>
      <c r="T47" s="16"/>
    </row>
    <row r="48" spans="1:20" ht="25.5">
      <c r="A48">
        <v>46</v>
      </c>
      <c r="B48" s="145" t="s">
        <v>105</v>
      </c>
      <c r="C48" s="33" t="s">
        <v>210</v>
      </c>
      <c r="D48" s="9">
        <v>46</v>
      </c>
      <c r="E48" s="15">
        <v>140678540</v>
      </c>
      <c r="F48" s="9">
        <v>33</v>
      </c>
      <c r="G48" s="24">
        <v>28919410</v>
      </c>
      <c r="H48" s="9">
        <v>66</v>
      </c>
      <c r="I48" s="15">
        <v>29514309</v>
      </c>
      <c r="J48" s="9">
        <v>78</v>
      </c>
      <c r="K48" s="15">
        <v>56744667</v>
      </c>
      <c r="L48" s="9">
        <v>55</v>
      </c>
      <c r="M48" s="157">
        <v>5500753</v>
      </c>
      <c r="N48" s="9">
        <v>15</v>
      </c>
      <c r="O48" s="15">
        <v>70888756</v>
      </c>
      <c r="P48" s="9">
        <v>32</v>
      </c>
      <c r="Q48" s="15">
        <v>710</v>
      </c>
      <c r="R48" s="9">
        <v>32</v>
      </c>
      <c r="S48" s="147">
        <v>140678540</v>
      </c>
      <c r="T48" s="16"/>
    </row>
    <row r="49" spans="1:20" ht="25.5">
      <c r="A49">
        <v>47</v>
      </c>
      <c r="B49" s="145" t="s">
        <v>264</v>
      </c>
      <c r="C49" s="33" t="s">
        <v>210</v>
      </c>
      <c r="D49" s="9">
        <v>47</v>
      </c>
      <c r="E49" s="15">
        <v>139965132</v>
      </c>
      <c r="F49" s="9">
        <v>178</v>
      </c>
      <c r="G49" s="24">
        <v>3191905</v>
      </c>
      <c r="H49" s="9">
        <v>148</v>
      </c>
      <c r="I49" s="15">
        <v>8395495</v>
      </c>
      <c r="J49" s="9">
        <v>194</v>
      </c>
      <c r="K49" s="15">
        <v>15919374</v>
      </c>
      <c r="L49" s="9">
        <v>135</v>
      </c>
      <c r="M49" s="157">
        <v>721647</v>
      </c>
      <c r="N49" s="9">
        <v>152</v>
      </c>
      <c r="O49" s="15">
        <v>60392</v>
      </c>
      <c r="P49" s="9">
        <v>141</v>
      </c>
      <c r="Q49" s="15">
        <v>180</v>
      </c>
      <c r="R49" s="9">
        <v>171</v>
      </c>
      <c r="S49" s="147">
        <v>780799</v>
      </c>
      <c r="T49" s="16"/>
    </row>
    <row r="50" spans="1:20" ht="25.5">
      <c r="A50">
        <v>48</v>
      </c>
      <c r="B50" s="145" t="s">
        <v>355</v>
      </c>
      <c r="C50" s="33" t="s">
        <v>210</v>
      </c>
      <c r="D50" s="9">
        <v>48</v>
      </c>
      <c r="E50" s="15">
        <v>137980825</v>
      </c>
      <c r="F50" s="9">
        <v>246</v>
      </c>
      <c r="G50" s="24">
        <v>-4892225</v>
      </c>
      <c r="H50" s="9">
        <v>34</v>
      </c>
      <c r="I50" s="15">
        <v>68266282</v>
      </c>
      <c r="J50" s="9">
        <v>43</v>
      </c>
      <c r="K50" s="15">
        <v>114715573</v>
      </c>
      <c r="L50" s="9">
        <v>240</v>
      </c>
      <c r="M50" s="157">
        <v>-12956130</v>
      </c>
      <c r="N50" s="9">
        <v>172</v>
      </c>
      <c r="O50" s="15">
        <v>0</v>
      </c>
      <c r="P50" s="9">
        <v>210</v>
      </c>
      <c r="Q50" s="15">
        <v>40</v>
      </c>
      <c r="R50" s="9">
        <v>39</v>
      </c>
      <c r="S50" s="147">
        <v>129258074</v>
      </c>
      <c r="T50" s="16"/>
    </row>
    <row r="51" spans="1:20" ht="38.25">
      <c r="A51">
        <v>49</v>
      </c>
      <c r="B51" s="145" t="s">
        <v>106</v>
      </c>
      <c r="C51" s="33" t="s">
        <v>210</v>
      </c>
      <c r="D51" s="9">
        <v>49</v>
      </c>
      <c r="E51" s="15">
        <v>134518060</v>
      </c>
      <c r="F51" s="9">
        <v>70</v>
      </c>
      <c r="G51" s="24">
        <v>13265984</v>
      </c>
      <c r="H51" s="9">
        <v>23</v>
      </c>
      <c r="I51" s="15">
        <v>93926965</v>
      </c>
      <c r="J51" s="9">
        <v>32</v>
      </c>
      <c r="K51" s="15">
        <v>167775593</v>
      </c>
      <c r="L51" s="9">
        <v>230</v>
      </c>
      <c r="M51" s="157">
        <v>-4296944</v>
      </c>
      <c r="N51" s="9">
        <v>65</v>
      </c>
      <c r="O51" s="15">
        <v>17195062</v>
      </c>
      <c r="P51" s="9">
        <v>62</v>
      </c>
      <c r="Q51" s="15">
        <v>453</v>
      </c>
      <c r="R51" s="9">
        <v>37</v>
      </c>
      <c r="S51" s="147">
        <v>133502780</v>
      </c>
      <c r="T51" s="16"/>
    </row>
    <row r="52" spans="1:20" ht="25.5">
      <c r="A52">
        <v>50</v>
      </c>
      <c r="B52" s="145" t="s">
        <v>95</v>
      </c>
      <c r="C52" s="33" t="s">
        <v>160</v>
      </c>
      <c r="D52" s="9">
        <v>50</v>
      </c>
      <c r="E52" s="15">
        <v>125223052</v>
      </c>
      <c r="F52" s="9">
        <v>248</v>
      </c>
      <c r="G52" s="24">
        <v>-7289877</v>
      </c>
      <c r="H52" s="9">
        <v>248</v>
      </c>
      <c r="I52" s="15">
        <v>-30256007</v>
      </c>
      <c r="J52" s="9">
        <v>45</v>
      </c>
      <c r="K52" s="15">
        <v>105388846</v>
      </c>
      <c r="L52" s="9">
        <v>241</v>
      </c>
      <c r="M52" s="157">
        <v>-18059539</v>
      </c>
      <c r="N52" s="9">
        <v>114</v>
      </c>
      <c r="O52" s="15">
        <v>3014462</v>
      </c>
      <c r="P52" s="9">
        <v>30</v>
      </c>
      <c r="Q52" s="15">
        <v>722</v>
      </c>
      <c r="R52" s="9">
        <v>42</v>
      </c>
      <c r="S52" s="147">
        <v>119080839</v>
      </c>
      <c r="T52" s="16"/>
    </row>
    <row r="53" spans="1:20" ht="25.5">
      <c r="A53">
        <v>51</v>
      </c>
      <c r="B53" s="145" t="s">
        <v>107</v>
      </c>
      <c r="C53" s="33" t="s">
        <v>210</v>
      </c>
      <c r="D53" s="9">
        <v>51</v>
      </c>
      <c r="E53" s="15">
        <v>124869431</v>
      </c>
      <c r="F53" s="9">
        <v>16</v>
      </c>
      <c r="G53" s="24">
        <v>53199254</v>
      </c>
      <c r="H53" s="9">
        <v>46</v>
      </c>
      <c r="I53" s="15">
        <v>50678486</v>
      </c>
      <c r="J53" s="9">
        <v>36</v>
      </c>
      <c r="K53" s="15">
        <v>156962811</v>
      </c>
      <c r="L53" s="9">
        <v>29</v>
      </c>
      <c r="M53" s="157">
        <v>10237350</v>
      </c>
      <c r="N53" s="9">
        <v>16</v>
      </c>
      <c r="O53" s="15">
        <v>68921000</v>
      </c>
      <c r="P53" s="9">
        <v>38</v>
      </c>
      <c r="Q53" s="15">
        <v>682</v>
      </c>
      <c r="R53" s="9">
        <v>40</v>
      </c>
      <c r="S53" s="147">
        <v>123450912</v>
      </c>
      <c r="T53" s="16"/>
    </row>
    <row r="54" spans="1:20" ht="25.5">
      <c r="A54">
        <v>52</v>
      </c>
      <c r="B54" s="152" t="s">
        <v>108</v>
      </c>
      <c r="C54" s="33" t="s">
        <v>210</v>
      </c>
      <c r="D54" s="9">
        <v>52</v>
      </c>
      <c r="E54" s="15">
        <v>114156715</v>
      </c>
      <c r="F54" s="9">
        <v>105</v>
      </c>
      <c r="G54" s="24">
        <v>7887995</v>
      </c>
      <c r="H54" s="9">
        <v>208</v>
      </c>
      <c r="I54" s="15">
        <v>3353352</v>
      </c>
      <c r="J54" s="9">
        <v>187</v>
      </c>
      <c r="K54" s="15">
        <v>17989946</v>
      </c>
      <c r="L54" s="9">
        <v>69</v>
      </c>
      <c r="M54" s="157">
        <v>3353353</v>
      </c>
      <c r="N54" s="9">
        <v>133</v>
      </c>
      <c r="O54" s="15">
        <v>635416</v>
      </c>
      <c r="P54" s="9">
        <v>150</v>
      </c>
      <c r="Q54" s="15">
        <v>154</v>
      </c>
      <c r="R54" s="9">
        <v>180</v>
      </c>
      <c r="S54" s="147">
        <v>0</v>
      </c>
      <c r="T54" s="16"/>
    </row>
    <row r="55" spans="1:20" ht="38.25">
      <c r="A55">
        <v>53</v>
      </c>
      <c r="B55" s="36" t="s">
        <v>109</v>
      </c>
      <c r="C55" s="33" t="s">
        <v>210</v>
      </c>
      <c r="D55" s="9">
        <v>53</v>
      </c>
      <c r="E55" s="15">
        <v>109334184</v>
      </c>
      <c r="F55" s="9">
        <v>34</v>
      </c>
      <c r="G55" s="24">
        <v>28382659</v>
      </c>
      <c r="H55" s="9">
        <v>54</v>
      </c>
      <c r="I55" s="15" t="s">
        <v>383</v>
      </c>
      <c r="J55" s="9">
        <v>85</v>
      </c>
      <c r="K55" s="15">
        <v>51072259</v>
      </c>
      <c r="L55" s="9">
        <v>20</v>
      </c>
      <c r="M55" s="157" t="s">
        <v>383</v>
      </c>
      <c r="N55" s="9">
        <v>144</v>
      </c>
      <c r="O55" s="15">
        <v>261766</v>
      </c>
      <c r="P55" s="9">
        <v>101</v>
      </c>
      <c r="Q55" s="15">
        <v>271</v>
      </c>
      <c r="R55" s="9">
        <v>47</v>
      </c>
      <c r="S55" s="147">
        <v>97406427</v>
      </c>
      <c r="T55" s="16"/>
    </row>
    <row r="56" spans="1:20" ht="25.5">
      <c r="A56">
        <v>54</v>
      </c>
      <c r="B56" s="151" t="s">
        <v>110</v>
      </c>
      <c r="C56" s="33" t="s">
        <v>210</v>
      </c>
      <c r="D56" s="9">
        <v>54</v>
      </c>
      <c r="E56" s="15">
        <v>106314780</v>
      </c>
      <c r="F56" s="9">
        <v>145</v>
      </c>
      <c r="G56" s="24">
        <v>5850859</v>
      </c>
      <c r="H56" s="9">
        <v>138</v>
      </c>
      <c r="I56" s="15">
        <v>9226723</v>
      </c>
      <c r="J56" s="9">
        <v>164</v>
      </c>
      <c r="K56" s="15">
        <v>21715562</v>
      </c>
      <c r="L56" s="9">
        <v>140</v>
      </c>
      <c r="M56" s="157">
        <v>656450</v>
      </c>
      <c r="N56" s="9">
        <v>173</v>
      </c>
      <c r="O56" s="15">
        <v>0</v>
      </c>
      <c r="P56" s="9">
        <v>162</v>
      </c>
      <c r="Q56" s="15">
        <v>114</v>
      </c>
      <c r="R56" s="9">
        <v>181</v>
      </c>
      <c r="S56" s="147">
        <v>0</v>
      </c>
      <c r="T56" s="16"/>
    </row>
    <row r="57" spans="1:20" ht="25.5">
      <c r="A57">
        <v>55</v>
      </c>
      <c r="B57" s="145" t="s">
        <v>111</v>
      </c>
      <c r="C57" s="33" t="s">
        <v>210</v>
      </c>
      <c r="D57" s="9">
        <v>55</v>
      </c>
      <c r="E57" s="15">
        <v>104530401</v>
      </c>
      <c r="F57" s="9">
        <v>55</v>
      </c>
      <c r="G57" s="24">
        <v>16850816</v>
      </c>
      <c r="H57" s="9">
        <v>70</v>
      </c>
      <c r="I57" s="15">
        <v>26580098</v>
      </c>
      <c r="J57" s="9">
        <v>58</v>
      </c>
      <c r="K57" s="15">
        <v>76458140</v>
      </c>
      <c r="L57" s="9">
        <v>48</v>
      </c>
      <c r="M57" s="157">
        <v>6521844</v>
      </c>
      <c r="N57" s="9">
        <v>26</v>
      </c>
      <c r="O57" s="15">
        <v>52185420</v>
      </c>
      <c r="P57" s="9">
        <v>123</v>
      </c>
      <c r="Q57" s="15">
        <v>227</v>
      </c>
      <c r="R57" s="9">
        <v>44</v>
      </c>
      <c r="S57" s="147">
        <v>103022663</v>
      </c>
      <c r="T57" s="16"/>
    </row>
    <row r="58" spans="1:20" s="3" customFormat="1" ht="25.5">
      <c r="A58">
        <v>56</v>
      </c>
      <c r="B58" s="145" t="s">
        <v>381</v>
      </c>
      <c r="C58" s="174" t="s">
        <v>210</v>
      </c>
      <c r="D58" s="9">
        <v>56</v>
      </c>
      <c r="E58" s="15" t="s">
        <v>383</v>
      </c>
      <c r="F58" s="9">
        <v>20</v>
      </c>
      <c r="G58" s="24" t="s">
        <v>383</v>
      </c>
      <c r="H58" s="9">
        <v>30</v>
      </c>
      <c r="I58" s="15" t="s">
        <v>383</v>
      </c>
      <c r="J58" s="9">
        <v>48</v>
      </c>
      <c r="K58" s="15" t="s">
        <v>383</v>
      </c>
      <c r="L58" s="9">
        <v>10</v>
      </c>
      <c r="M58" s="157" t="s">
        <v>383</v>
      </c>
      <c r="N58" s="9">
        <v>123</v>
      </c>
      <c r="O58" s="15" t="s">
        <v>383</v>
      </c>
      <c r="P58" s="9">
        <v>120</v>
      </c>
      <c r="Q58" s="15" t="s">
        <v>383</v>
      </c>
      <c r="R58" s="9">
        <v>53</v>
      </c>
      <c r="S58" s="147" t="s">
        <v>383</v>
      </c>
      <c r="T58" s="16"/>
    </row>
    <row r="59" spans="1:20" ht="12.75">
      <c r="A59">
        <v>57</v>
      </c>
      <c r="B59" s="175" t="s">
        <v>112</v>
      </c>
      <c r="C59" s="174" t="s">
        <v>165</v>
      </c>
      <c r="D59" s="9">
        <v>57</v>
      </c>
      <c r="E59" s="157">
        <v>102694202</v>
      </c>
      <c r="F59" s="9">
        <v>52</v>
      </c>
      <c r="G59" s="25">
        <v>17852881</v>
      </c>
      <c r="H59" s="9">
        <v>161</v>
      </c>
      <c r="I59" s="157">
        <v>7344549</v>
      </c>
      <c r="J59" s="9">
        <v>137</v>
      </c>
      <c r="K59" s="157">
        <v>28006705</v>
      </c>
      <c r="L59" s="9">
        <v>53</v>
      </c>
      <c r="M59" s="157">
        <v>6062656</v>
      </c>
      <c r="N59" s="9">
        <v>17</v>
      </c>
      <c r="O59" s="157">
        <v>67887859</v>
      </c>
      <c r="P59" s="9">
        <v>35</v>
      </c>
      <c r="Q59" s="157">
        <v>693</v>
      </c>
      <c r="R59" s="9">
        <v>45</v>
      </c>
      <c r="S59" s="176">
        <v>102694202</v>
      </c>
      <c r="T59" s="17"/>
    </row>
    <row r="60" spans="1:20" ht="38.25">
      <c r="A60">
        <v>58</v>
      </c>
      <c r="B60" s="145" t="s">
        <v>91</v>
      </c>
      <c r="C60" s="33" t="s">
        <v>210</v>
      </c>
      <c r="D60" s="9">
        <v>58</v>
      </c>
      <c r="E60" s="15">
        <v>99642167</v>
      </c>
      <c r="F60" s="9">
        <v>249</v>
      </c>
      <c r="G60" s="24">
        <v>-11371286</v>
      </c>
      <c r="H60" s="9">
        <v>31</v>
      </c>
      <c r="I60" s="15" t="s">
        <v>383</v>
      </c>
      <c r="J60" s="9">
        <v>25</v>
      </c>
      <c r="K60" s="15" t="s">
        <v>383</v>
      </c>
      <c r="L60" s="9">
        <v>243</v>
      </c>
      <c r="M60" s="157" t="s">
        <v>383</v>
      </c>
      <c r="N60" s="9">
        <v>14</v>
      </c>
      <c r="O60" s="15">
        <v>75761227</v>
      </c>
      <c r="P60" s="9">
        <v>81</v>
      </c>
      <c r="Q60" s="15" t="s">
        <v>383</v>
      </c>
      <c r="R60" s="9">
        <v>46</v>
      </c>
      <c r="S60" s="147">
        <v>99642167</v>
      </c>
      <c r="T60" s="16"/>
    </row>
    <row r="61" spans="1:20" ht="25.5">
      <c r="A61">
        <v>59</v>
      </c>
      <c r="B61" s="145" t="s">
        <v>113</v>
      </c>
      <c r="C61" s="33" t="s">
        <v>210</v>
      </c>
      <c r="D61" s="9">
        <v>59</v>
      </c>
      <c r="E61" s="15">
        <v>96742062</v>
      </c>
      <c r="F61" s="9">
        <v>42</v>
      </c>
      <c r="G61" s="24">
        <v>23051513</v>
      </c>
      <c r="H61" s="9">
        <v>62</v>
      </c>
      <c r="I61" s="15">
        <v>33216166</v>
      </c>
      <c r="J61" s="9">
        <v>37</v>
      </c>
      <c r="K61" s="15">
        <v>152468960</v>
      </c>
      <c r="L61" s="9">
        <v>44</v>
      </c>
      <c r="M61" s="157">
        <v>6903266</v>
      </c>
      <c r="N61" s="9">
        <v>21</v>
      </c>
      <c r="O61" s="15">
        <v>62867171</v>
      </c>
      <c r="P61" s="9">
        <v>43</v>
      </c>
      <c r="Q61" s="15">
        <v>669</v>
      </c>
      <c r="R61" s="9">
        <v>48</v>
      </c>
      <c r="S61" s="147">
        <v>96742062</v>
      </c>
      <c r="T61" s="16"/>
    </row>
    <row r="62" spans="1:20" ht="38.25">
      <c r="A62">
        <v>60</v>
      </c>
      <c r="B62" s="145" t="s">
        <v>190</v>
      </c>
      <c r="C62" s="33" t="s">
        <v>210</v>
      </c>
      <c r="D62" s="9">
        <v>60</v>
      </c>
      <c r="E62" s="15">
        <v>96166099</v>
      </c>
      <c r="F62" s="9">
        <v>189</v>
      </c>
      <c r="G62" s="24">
        <v>2593392</v>
      </c>
      <c r="H62" s="9">
        <v>246</v>
      </c>
      <c r="I62" s="15">
        <v>-9855694</v>
      </c>
      <c r="J62" s="9">
        <v>90</v>
      </c>
      <c r="K62" s="15">
        <v>48979902</v>
      </c>
      <c r="L62" s="9">
        <v>242</v>
      </c>
      <c r="M62" s="157">
        <v>-19032780</v>
      </c>
      <c r="N62" s="9">
        <v>61</v>
      </c>
      <c r="O62" s="15">
        <v>19670404</v>
      </c>
      <c r="P62" s="9">
        <v>42</v>
      </c>
      <c r="Q62" s="15">
        <v>674</v>
      </c>
      <c r="R62" s="9">
        <v>49</v>
      </c>
      <c r="S62" s="147">
        <v>96166099</v>
      </c>
      <c r="T62" s="16"/>
    </row>
    <row r="63" spans="1:20" ht="25.5">
      <c r="A63">
        <v>61</v>
      </c>
      <c r="B63" s="145" t="s">
        <v>180</v>
      </c>
      <c r="C63" s="33" t="s">
        <v>165</v>
      </c>
      <c r="D63" s="9">
        <v>61</v>
      </c>
      <c r="E63" s="15">
        <v>95179537</v>
      </c>
      <c r="F63" s="9">
        <v>60</v>
      </c>
      <c r="G63" s="24">
        <v>15365216</v>
      </c>
      <c r="H63" s="9">
        <v>82</v>
      </c>
      <c r="I63" s="15" t="s">
        <v>383</v>
      </c>
      <c r="J63" s="9">
        <v>88</v>
      </c>
      <c r="K63" s="15">
        <v>49991724</v>
      </c>
      <c r="L63" s="9">
        <v>75</v>
      </c>
      <c r="M63" s="157" t="s">
        <v>383</v>
      </c>
      <c r="N63" s="9">
        <v>20</v>
      </c>
      <c r="O63" s="15">
        <v>62936942</v>
      </c>
      <c r="P63" s="9">
        <v>47</v>
      </c>
      <c r="Q63" s="15">
        <v>606</v>
      </c>
      <c r="R63" s="9">
        <v>50</v>
      </c>
      <c r="S63" s="147">
        <v>95179537</v>
      </c>
      <c r="T63" s="16"/>
    </row>
    <row r="64" spans="1:20" ht="25.5">
      <c r="A64">
        <v>62</v>
      </c>
      <c r="B64" s="145" t="s">
        <v>114</v>
      </c>
      <c r="C64" s="33" t="s">
        <v>210</v>
      </c>
      <c r="D64" s="9">
        <v>62</v>
      </c>
      <c r="E64" s="15">
        <v>92760282</v>
      </c>
      <c r="F64" s="9">
        <v>44</v>
      </c>
      <c r="G64" s="24">
        <v>20595916</v>
      </c>
      <c r="H64" s="9">
        <v>19</v>
      </c>
      <c r="I64" s="15">
        <v>122165432</v>
      </c>
      <c r="J64" s="9">
        <v>34</v>
      </c>
      <c r="K64" s="15">
        <v>158490139</v>
      </c>
      <c r="L64" s="9">
        <v>47</v>
      </c>
      <c r="M64" s="157">
        <v>6824199</v>
      </c>
      <c r="N64" s="9">
        <v>50</v>
      </c>
      <c r="O64" s="15">
        <v>23739596</v>
      </c>
      <c r="P64" s="9">
        <v>36</v>
      </c>
      <c r="Q64" s="15">
        <v>685</v>
      </c>
      <c r="R64" s="9">
        <v>54</v>
      </c>
      <c r="S64" s="147">
        <v>91302288</v>
      </c>
      <c r="T64" s="16"/>
    </row>
    <row r="65" spans="1:20" ht="25.5">
      <c r="A65">
        <v>63</v>
      </c>
      <c r="B65" s="145" t="s">
        <v>153</v>
      </c>
      <c r="C65" s="33" t="s">
        <v>170</v>
      </c>
      <c r="D65" s="9">
        <v>63</v>
      </c>
      <c r="E65" s="15">
        <v>92467743</v>
      </c>
      <c r="F65" s="9">
        <v>183</v>
      </c>
      <c r="G65" s="24">
        <v>2776260</v>
      </c>
      <c r="H65" s="9">
        <v>154</v>
      </c>
      <c r="I65" s="15">
        <v>7860077</v>
      </c>
      <c r="J65" s="9">
        <v>96</v>
      </c>
      <c r="K65" s="15">
        <v>46401035</v>
      </c>
      <c r="L65" s="9">
        <v>213</v>
      </c>
      <c r="M65" s="157">
        <v>-1582659</v>
      </c>
      <c r="N65" s="9">
        <v>33</v>
      </c>
      <c r="O65" s="15">
        <v>43440760</v>
      </c>
      <c r="P65" s="9">
        <v>183</v>
      </c>
      <c r="Q65" s="15">
        <v>67</v>
      </c>
      <c r="R65" s="9">
        <v>51</v>
      </c>
      <c r="S65" s="147">
        <v>92467743</v>
      </c>
      <c r="T65" s="16"/>
    </row>
    <row r="66" spans="1:20" ht="12.75">
      <c r="A66">
        <v>64</v>
      </c>
      <c r="B66" s="145" t="s">
        <v>349</v>
      </c>
      <c r="C66" s="33" t="s">
        <v>210</v>
      </c>
      <c r="D66" s="9">
        <v>64</v>
      </c>
      <c r="E66" s="15">
        <v>92439613</v>
      </c>
      <c r="F66" s="9">
        <v>84</v>
      </c>
      <c r="G66" s="24">
        <v>10350156</v>
      </c>
      <c r="H66" s="9">
        <v>84</v>
      </c>
      <c r="I66" s="15">
        <v>20050923</v>
      </c>
      <c r="J66" s="9">
        <v>148</v>
      </c>
      <c r="K66" s="15">
        <v>24995689</v>
      </c>
      <c r="L66" s="9">
        <v>59</v>
      </c>
      <c r="M66" s="157">
        <v>4758736</v>
      </c>
      <c r="N66" s="9">
        <v>150</v>
      </c>
      <c r="O66" s="15">
        <v>76882</v>
      </c>
      <c r="P66" s="9">
        <v>197</v>
      </c>
      <c r="Q66" s="15">
        <v>47</v>
      </c>
      <c r="R66" s="9">
        <v>52</v>
      </c>
      <c r="S66" s="147">
        <v>92439612</v>
      </c>
      <c r="T66" s="16"/>
    </row>
    <row r="67" spans="1:20" ht="25.5">
      <c r="A67">
        <v>65</v>
      </c>
      <c r="B67" s="145" t="s">
        <v>187</v>
      </c>
      <c r="C67" s="174" t="s">
        <v>210</v>
      </c>
      <c r="D67" s="9">
        <v>65</v>
      </c>
      <c r="E67" s="15">
        <v>90043524</v>
      </c>
      <c r="F67" s="9">
        <v>212</v>
      </c>
      <c r="G67" s="24">
        <v>1226687</v>
      </c>
      <c r="H67" s="9">
        <v>189</v>
      </c>
      <c r="I67" s="15">
        <v>4832511</v>
      </c>
      <c r="J67" s="9">
        <v>190</v>
      </c>
      <c r="K67" s="15">
        <v>16980249</v>
      </c>
      <c r="L67" s="9">
        <v>182</v>
      </c>
      <c r="M67" s="157">
        <v>125593</v>
      </c>
      <c r="N67" s="9">
        <v>174</v>
      </c>
      <c r="O67" s="15">
        <v>0</v>
      </c>
      <c r="P67" s="9">
        <v>216</v>
      </c>
      <c r="Q67" s="15">
        <v>37</v>
      </c>
      <c r="R67" s="9">
        <v>182</v>
      </c>
      <c r="S67" s="147">
        <v>0</v>
      </c>
      <c r="T67" s="16"/>
    </row>
    <row r="68" spans="1:20" ht="25.5">
      <c r="A68">
        <v>66</v>
      </c>
      <c r="B68" s="145" t="s">
        <v>115</v>
      </c>
      <c r="C68" s="36" t="s">
        <v>166</v>
      </c>
      <c r="D68" s="9">
        <v>66</v>
      </c>
      <c r="E68" s="15">
        <v>88374595</v>
      </c>
      <c r="F68" s="9">
        <v>28</v>
      </c>
      <c r="G68" s="24">
        <v>33222814</v>
      </c>
      <c r="H68" s="9">
        <v>52</v>
      </c>
      <c r="I68" s="15">
        <v>42520361</v>
      </c>
      <c r="J68" s="9">
        <v>84</v>
      </c>
      <c r="K68" s="15">
        <v>52690147</v>
      </c>
      <c r="L68" s="9">
        <v>22</v>
      </c>
      <c r="M68" s="157">
        <v>15821559</v>
      </c>
      <c r="N68" s="9">
        <v>48</v>
      </c>
      <c r="O68" s="15">
        <v>25752673</v>
      </c>
      <c r="P68" s="9">
        <v>54</v>
      </c>
      <c r="Q68" s="15">
        <v>507</v>
      </c>
      <c r="R68" s="9">
        <v>61</v>
      </c>
      <c r="S68" s="147">
        <v>72848882</v>
      </c>
      <c r="T68" s="16"/>
    </row>
    <row r="69" spans="1:20" ht="25.5">
      <c r="A69">
        <v>67</v>
      </c>
      <c r="B69" s="145" t="s">
        <v>175</v>
      </c>
      <c r="C69" s="33" t="s">
        <v>210</v>
      </c>
      <c r="D69" s="9">
        <v>67</v>
      </c>
      <c r="E69" s="15">
        <v>87405129</v>
      </c>
      <c r="F69" s="9">
        <v>157</v>
      </c>
      <c r="G69" s="24">
        <v>4729810</v>
      </c>
      <c r="H69" s="9">
        <v>118</v>
      </c>
      <c r="I69" s="15">
        <v>12139540</v>
      </c>
      <c r="J69" s="9">
        <v>89</v>
      </c>
      <c r="K69" s="15">
        <v>49878194</v>
      </c>
      <c r="L69" s="9">
        <v>181</v>
      </c>
      <c r="M69" s="157">
        <v>151204</v>
      </c>
      <c r="N69" s="9">
        <v>30</v>
      </c>
      <c r="O69" s="15">
        <v>46247954</v>
      </c>
      <c r="P69" s="9">
        <v>124</v>
      </c>
      <c r="Q69" s="15">
        <v>227</v>
      </c>
      <c r="R69" s="9">
        <v>55</v>
      </c>
      <c r="S69" s="147">
        <v>86198114</v>
      </c>
      <c r="T69" s="16"/>
    </row>
    <row r="70" spans="1:20" ht="25.5">
      <c r="A70">
        <v>68</v>
      </c>
      <c r="B70" s="145" t="s">
        <v>304</v>
      </c>
      <c r="C70" s="33" t="s">
        <v>210</v>
      </c>
      <c r="D70" s="9">
        <v>68</v>
      </c>
      <c r="E70" s="15">
        <v>85845782</v>
      </c>
      <c r="F70" s="9">
        <v>97</v>
      </c>
      <c r="G70" s="24">
        <v>8776670</v>
      </c>
      <c r="H70" s="9">
        <v>226</v>
      </c>
      <c r="I70" s="15">
        <v>2063326</v>
      </c>
      <c r="J70" s="9">
        <v>184</v>
      </c>
      <c r="K70" s="15">
        <v>19101753</v>
      </c>
      <c r="L70" s="9">
        <v>193</v>
      </c>
      <c r="M70" s="157">
        <v>37499</v>
      </c>
      <c r="N70" s="9">
        <v>175</v>
      </c>
      <c r="O70" s="15">
        <v>0</v>
      </c>
      <c r="P70" s="9">
        <v>59</v>
      </c>
      <c r="Q70" s="15">
        <v>465</v>
      </c>
      <c r="R70" s="9">
        <v>168</v>
      </c>
      <c r="S70" s="147">
        <v>3778195</v>
      </c>
      <c r="T70" s="16"/>
    </row>
    <row r="71" spans="1:20" ht="25.5">
      <c r="A71">
        <v>69</v>
      </c>
      <c r="B71" s="145" t="s">
        <v>231</v>
      </c>
      <c r="C71" s="33" t="s">
        <v>210</v>
      </c>
      <c r="D71" s="9">
        <v>69</v>
      </c>
      <c r="E71" s="15">
        <v>85573609</v>
      </c>
      <c r="F71" s="9">
        <v>56</v>
      </c>
      <c r="G71" s="24">
        <v>16606368</v>
      </c>
      <c r="H71" s="9">
        <v>69</v>
      </c>
      <c r="I71" s="15">
        <v>27491362</v>
      </c>
      <c r="J71" s="9">
        <v>61</v>
      </c>
      <c r="K71" s="15">
        <v>72751416</v>
      </c>
      <c r="L71" s="9">
        <v>234</v>
      </c>
      <c r="M71" s="157">
        <v>-8406489</v>
      </c>
      <c r="N71" s="9">
        <v>57</v>
      </c>
      <c r="O71" s="15">
        <v>20792250</v>
      </c>
      <c r="P71" s="9">
        <v>24</v>
      </c>
      <c r="Q71" s="15">
        <v>867</v>
      </c>
      <c r="R71" s="9">
        <v>57</v>
      </c>
      <c r="S71" s="147">
        <v>78288675</v>
      </c>
      <c r="T71" s="16"/>
    </row>
    <row r="72" spans="1:20" ht="25.5">
      <c r="A72">
        <v>70</v>
      </c>
      <c r="B72" s="145" t="s">
        <v>176</v>
      </c>
      <c r="C72" s="33" t="s">
        <v>210</v>
      </c>
      <c r="D72" s="9">
        <v>70</v>
      </c>
      <c r="E72" s="15">
        <v>82671943</v>
      </c>
      <c r="F72" s="9">
        <v>158</v>
      </c>
      <c r="G72" s="24">
        <v>4701681</v>
      </c>
      <c r="H72" s="9">
        <v>130</v>
      </c>
      <c r="I72" s="15">
        <v>10269996</v>
      </c>
      <c r="J72" s="9">
        <v>209</v>
      </c>
      <c r="K72" s="15">
        <v>12907795</v>
      </c>
      <c r="L72" s="9">
        <v>61</v>
      </c>
      <c r="M72" s="157" t="s">
        <v>383</v>
      </c>
      <c r="N72" s="9">
        <v>31</v>
      </c>
      <c r="O72" s="15">
        <v>45691866</v>
      </c>
      <c r="P72" s="9">
        <v>239</v>
      </c>
      <c r="Q72" s="15">
        <v>7</v>
      </c>
      <c r="R72" s="9">
        <v>183</v>
      </c>
      <c r="S72" s="147">
        <v>0</v>
      </c>
      <c r="T72" s="16"/>
    </row>
    <row r="73" spans="1:20" ht="25.5">
      <c r="A73">
        <v>71</v>
      </c>
      <c r="B73" s="145" t="s">
        <v>382</v>
      </c>
      <c r="C73" s="36" t="s">
        <v>163</v>
      </c>
      <c r="D73" s="9">
        <v>71</v>
      </c>
      <c r="E73" s="15">
        <v>81120235</v>
      </c>
      <c r="F73" s="9">
        <v>38</v>
      </c>
      <c r="G73" s="24">
        <v>25975736</v>
      </c>
      <c r="H73" s="9">
        <v>37</v>
      </c>
      <c r="I73" s="15">
        <v>65798794</v>
      </c>
      <c r="J73" s="9">
        <v>46</v>
      </c>
      <c r="K73" s="15">
        <v>98615348</v>
      </c>
      <c r="L73" s="9">
        <v>40</v>
      </c>
      <c r="M73" s="157">
        <v>7651301</v>
      </c>
      <c r="N73" s="9">
        <v>29</v>
      </c>
      <c r="O73" s="15">
        <v>48493305</v>
      </c>
      <c r="P73" s="9">
        <v>19</v>
      </c>
      <c r="Q73" s="15">
        <v>900</v>
      </c>
      <c r="R73" s="9">
        <v>56</v>
      </c>
      <c r="S73" s="147">
        <v>79404486</v>
      </c>
      <c r="T73" s="16"/>
    </row>
    <row r="74" spans="1:20" ht="12.75">
      <c r="A74">
        <v>72</v>
      </c>
      <c r="B74" s="145" t="s">
        <v>382</v>
      </c>
      <c r="C74" s="33" t="s">
        <v>167</v>
      </c>
      <c r="D74" s="9">
        <v>72</v>
      </c>
      <c r="E74" s="15">
        <v>81025242</v>
      </c>
      <c r="F74" s="9">
        <v>62</v>
      </c>
      <c r="G74" s="24">
        <v>14923893</v>
      </c>
      <c r="H74" s="9">
        <v>126</v>
      </c>
      <c r="I74" s="15">
        <v>10990193</v>
      </c>
      <c r="J74" s="9">
        <v>87</v>
      </c>
      <c r="K74" s="15">
        <v>50600272</v>
      </c>
      <c r="L74" s="9">
        <v>126</v>
      </c>
      <c r="M74" s="157">
        <v>997094</v>
      </c>
      <c r="N74" s="9">
        <v>147</v>
      </c>
      <c r="O74" s="15">
        <v>160037</v>
      </c>
      <c r="P74" s="9">
        <v>90</v>
      </c>
      <c r="Q74" s="15">
        <v>313</v>
      </c>
      <c r="R74" s="9">
        <v>64</v>
      </c>
      <c r="S74" s="147">
        <v>66670500</v>
      </c>
      <c r="T74" s="16"/>
    </row>
    <row r="75" spans="1:20" ht="25.5">
      <c r="A75">
        <v>73</v>
      </c>
      <c r="B75" s="151" t="s">
        <v>346</v>
      </c>
      <c r="C75" s="33" t="s">
        <v>166</v>
      </c>
      <c r="D75" s="9">
        <v>73</v>
      </c>
      <c r="E75" s="15">
        <v>80369997</v>
      </c>
      <c r="F75" s="9">
        <v>92</v>
      </c>
      <c r="G75" s="24">
        <v>9419970</v>
      </c>
      <c r="H75" s="9">
        <v>65</v>
      </c>
      <c r="I75" s="15">
        <v>29898698</v>
      </c>
      <c r="J75" s="9">
        <v>56</v>
      </c>
      <c r="K75" s="15">
        <v>79102073</v>
      </c>
      <c r="L75" s="9">
        <v>89</v>
      </c>
      <c r="M75" s="157">
        <v>2438182</v>
      </c>
      <c r="N75" s="9">
        <v>108</v>
      </c>
      <c r="O75" s="15">
        <v>3865736</v>
      </c>
      <c r="P75" s="9">
        <v>134</v>
      </c>
      <c r="Q75" s="15">
        <v>199</v>
      </c>
      <c r="R75" s="9">
        <v>74</v>
      </c>
      <c r="S75" s="147">
        <v>58397502</v>
      </c>
      <c r="T75" s="16"/>
    </row>
    <row r="76" spans="1:20" ht="25.5">
      <c r="A76">
        <v>74</v>
      </c>
      <c r="B76" s="145" t="s">
        <v>116</v>
      </c>
      <c r="C76" s="33" t="s">
        <v>165</v>
      </c>
      <c r="D76" s="9">
        <v>74</v>
      </c>
      <c r="E76" s="15">
        <v>79025193</v>
      </c>
      <c r="F76" s="9">
        <v>117</v>
      </c>
      <c r="G76" s="24">
        <v>7090150</v>
      </c>
      <c r="H76" s="9">
        <v>142</v>
      </c>
      <c r="I76" s="15">
        <v>8952260</v>
      </c>
      <c r="J76" s="9">
        <v>104</v>
      </c>
      <c r="K76" s="15">
        <v>42450588</v>
      </c>
      <c r="L76" s="9">
        <v>60</v>
      </c>
      <c r="M76" s="157">
        <v>4720984</v>
      </c>
      <c r="N76" s="9">
        <v>176</v>
      </c>
      <c r="O76" s="15">
        <v>0</v>
      </c>
      <c r="P76" s="9">
        <v>199</v>
      </c>
      <c r="Q76" s="15">
        <v>45</v>
      </c>
      <c r="R76" s="9">
        <v>184</v>
      </c>
      <c r="S76" s="147">
        <v>0</v>
      </c>
      <c r="T76" s="16"/>
    </row>
    <row r="77" spans="1:20" ht="25.5">
      <c r="A77">
        <v>75</v>
      </c>
      <c r="B77" s="145" t="s">
        <v>230</v>
      </c>
      <c r="C77" s="33" t="s">
        <v>210</v>
      </c>
      <c r="D77" s="9">
        <v>75</v>
      </c>
      <c r="E77" s="15">
        <v>78538950</v>
      </c>
      <c r="F77" s="9">
        <v>148</v>
      </c>
      <c r="G77" s="24">
        <v>5644617</v>
      </c>
      <c r="H77" s="9">
        <v>190</v>
      </c>
      <c r="I77" s="15" t="s">
        <v>383</v>
      </c>
      <c r="J77" s="9">
        <v>93</v>
      </c>
      <c r="K77" s="15" t="s">
        <v>383</v>
      </c>
      <c r="L77" s="9">
        <v>203</v>
      </c>
      <c r="M77" s="157" t="s">
        <v>383</v>
      </c>
      <c r="N77" s="9">
        <v>28</v>
      </c>
      <c r="O77" s="15">
        <v>49701643</v>
      </c>
      <c r="P77" s="9">
        <v>190</v>
      </c>
      <c r="Q77" s="15" t="s">
        <v>383</v>
      </c>
      <c r="R77" s="9">
        <v>166</v>
      </c>
      <c r="S77" s="147">
        <v>10048000</v>
      </c>
      <c r="T77" s="16"/>
    </row>
    <row r="78" spans="1:20" ht="25.5">
      <c r="A78">
        <v>76</v>
      </c>
      <c r="B78" s="145" t="s">
        <v>117</v>
      </c>
      <c r="C78" s="33" t="s">
        <v>210</v>
      </c>
      <c r="D78" s="9">
        <v>76</v>
      </c>
      <c r="E78" s="15" t="s">
        <v>383</v>
      </c>
      <c r="F78" s="9">
        <v>46</v>
      </c>
      <c r="G78" s="24" t="s">
        <v>383</v>
      </c>
      <c r="H78" s="9">
        <v>116</v>
      </c>
      <c r="I78" s="15" t="s">
        <v>383</v>
      </c>
      <c r="J78" s="9">
        <v>86</v>
      </c>
      <c r="K78" s="15" t="s">
        <v>383</v>
      </c>
      <c r="L78" s="9">
        <v>173</v>
      </c>
      <c r="M78" s="157" t="s">
        <v>383</v>
      </c>
      <c r="N78" s="9">
        <v>23</v>
      </c>
      <c r="O78" s="15" t="s">
        <v>383</v>
      </c>
      <c r="P78" s="9">
        <v>31</v>
      </c>
      <c r="Q78" s="15" t="s">
        <v>383</v>
      </c>
      <c r="R78" s="9">
        <v>58</v>
      </c>
      <c r="S78" s="147" t="s">
        <v>383</v>
      </c>
      <c r="T78" s="16"/>
    </row>
    <row r="79" spans="1:20" ht="25.5">
      <c r="A79">
        <v>77</v>
      </c>
      <c r="B79" s="145" t="s">
        <v>209</v>
      </c>
      <c r="C79" s="33" t="s">
        <v>210</v>
      </c>
      <c r="D79" s="9">
        <v>77</v>
      </c>
      <c r="E79" s="15">
        <v>77595054</v>
      </c>
      <c r="F79" s="9">
        <v>122</v>
      </c>
      <c r="G79" s="24">
        <v>6752224</v>
      </c>
      <c r="H79" s="9">
        <v>180</v>
      </c>
      <c r="I79" s="15">
        <v>5641038</v>
      </c>
      <c r="J79" s="9">
        <v>91</v>
      </c>
      <c r="K79" s="15">
        <v>48579415</v>
      </c>
      <c r="L79" s="9">
        <v>225</v>
      </c>
      <c r="M79" s="157">
        <v>-3526939</v>
      </c>
      <c r="N79" s="9">
        <v>107</v>
      </c>
      <c r="O79" s="15">
        <v>3866460</v>
      </c>
      <c r="P79" s="9">
        <v>58</v>
      </c>
      <c r="Q79" s="15">
        <v>470</v>
      </c>
      <c r="R79" s="9">
        <v>66</v>
      </c>
      <c r="S79" s="147">
        <v>64393522</v>
      </c>
      <c r="T79" s="16"/>
    </row>
    <row r="80" spans="1:20" ht="25.5">
      <c r="A80">
        <v>78</v>
      </c>
      <c r="B80" s="145" t="s">
        <v>200</v>
      </c>
      <c r="C80" s="33" t="s">
        <v>210</v>
      </c>
      <c r="D80" s="9">
        <v>78</v>
      </c>
      <c r="E80" s="15">
        <v>77315187</v>
      </c>
      <c r="F80" s="9">
        <v>118</v>
      </c>
      <c r="G80" s="24">
        <v>7071844</v>
      </c>
      <c r="H80" s="9">
        <v>89</v>
      </c>
      <c r="I80" s="15">
        <v>17551350</v>
      </c>
      <c r="J80" s="9">
        <v>119</v>
      </c>
      <c r="K80" s="15">
        <v>34567845</v>
      </c>
      <c r="L80" s="9">
        <v>136</v>
      </c>
      <c r="M80" s="157">
        <v>694291</v>
      </c>
      <c r="N80" s="9">
        <v>177</v>
      </c>
      <c r="O80" s="15">
        <v>0</v>
      </c>
      <c r="P80" s="9">
        <v>52</v>
      </c>
      <c r="Q80" s="15">
        <v>535</v>
      </c>
      <c r="R80" s="9">
        <v>59</v>
      </c>
      <c r="S80" s="147">
        <v>75737312</v>
      </c>
      <c r="T80" s="16"/>
    </row>
    <row r="81" spans="1:20" ht="38.25">
      <c r="A81">
        <v>79</v>
      </c>
      <c r="B81" s="145" t="s">
        <v>118</v>
      </c>
      <c r="C81" s="33" t="s">
        <v>210</v>
      </c>
      <c r="D81" s="9">
        <v>79</v>
      </c>
      <c r="E81" s="15">
        <v>75816689</v>
      </c>
      <c r="F81" s="9">
        <v>45</v>
      </c>
      <c r="G81" s="24">
        <v>19767338</v>
      </c>
      <c r="H81" s="9">
        <v>63</v>
      </c>
      <c r="I81" s="15">
        <v>31528512</v>
      </c>
      <c r="J81" s="9">
        <v>97</v>
      </c>
      <c r="K81" s="15">
        <v>46286137</v>
      </c>
      <c r="L81" s="9">
        <v>26</v>
      </c>
      <c r="M81" s="157">
        <v>11516501</v>
      </c>
      <c r="N81" s="9">
        <v>84</v>
      </c>
      <c r="O81" s="15">
        <v>9265416</v>
      </c>
      <c r="P81" s="9">
        <v>60</v>
      </c>
      <c r="Q81" s="15">
        <v>464</v>
      </c>
      <c r="R81" s="9">
        <v>60</v>
      </c>
      <c r="S81" s="147">
        <v>73873876</v>
      </c>
      <c r="T81" s="16"/>
    </row>
    <row r="82" spans="1:20" ht="25.5">
      <c r="A82">
        <v>80</v>
      </c>
      <c r="B82" s="145" t="s">
        <v>380</v>
      </c>
      <c r="C82" s="33" t="s">
        <v>210</v>
      </c>
      <c r="D82" s="9">
        <v>80</v>
      </c>
      <c r="E82" s="15">
        <v>73415691</v>
      </c>
      <c r="F82" s="9">
        <v>233</v>
      </c>
      <c r="G82" s="24">
        <v>239008</v>
      </c>
      <c r="H82" s="9">
        <v>242</v>
      </c>
      <c r="I82" s="15">
        <v>255153</v>
      </c>
      <c r="J82" s="9">
        <v>246</v>
      </c>
      <c r="K82" s="15">
        <v>3495955</v>
      </c>
      <c r="L82" s="9">
        <v>191</v>
      </c>
      <c r="M82" s="157">
        <v>46061</v>
      </c>
      <c r="N82" s="9">
        <v>24</v>
      </c>
      <c r="O82" s="15">
        <v>56557515</v>
      </c>
      <c r="P82" s="9">
        <v>250</v>
      </c>
      <c r="Q82" s="15">
        <v>0</v>
      </c>
      <c r="R82" s="9">
        <v>185</v>
      </c>
      <c r="S82" s="147">
        <v>0</v>
      </c>
      <c r="T82" s="16"/>
    </row>
    <row r="83" spans="1:20" ht="25.5">
      <c r="A83">
        <v>81</v>
      </c>
      <c r="B83" s="145" t="s">
        <v>119</v>
      </c>
      <c r="C83" s="33" t="s">
        <v>210</v>
      </c>
      <c r="D83" s="9">
        <v>81</v>
      </c>
      <c r="E83" s="15">
        <v>71985002</v>
      </c>
      <c r="F83" s="9">
        <v>95</v>
      </c>
      <c r="G83" s="24">
        <v>8941824</v>
      </c>
      <c r="H83" s="9">
        <v>59</v>
      </c>
      <c r="I83" s="15" t="s">
        <v>383</v>
      </c>
      <c r="J83" s="9">
        <v>98</v>
      </c>
      <c r="K83" s="15">
        <v>46145871</v>
      </c>
      <c r="L83" s="9">
        <v>96</v>
      </c>
      <c r="M83" s="157" t="s">
        <v>383</v>
      </c>
      <c r="N83" s="9">
        <v>104</v>
      </c>
      <c r="O83" s="15">
        <v>4606102</v>
      </c>
      <c r="P83" s="9">
        <v>135</v>
      </c>
      <c r="Q83" s="15">
        <v>197</v>
      </c>
      <c r="R83" s="9">
        <v>106</v>
      </c>
      <c r="S83" s="147">
        <v>36840764</v>
      </c>
      <c r="T83" s="16"/>
    </row>
    <row r="84" spans="1:20" ht="25.5">
      <c r="A84">
        <v>82</v>
      </c>
      <c r="B84" s="145" t="s">
        <v>356</v>
      </c>
      <c r="C84" s="33" t="s">
        <v>210</v>
      </c>
      <c r="D84" s="9">
        <v>82</v>
      </c>
      <c r="E84" s="15">
        <v>70613789</v>
      </c>
      <c r="F84" s="9">
        <v>237</v>
      </c>
      <c r="G84" s="24">
        <v>121377</v>
      </c>
      <c r="H84" s="9">
        <v>250</v>
      </c>
      <c r="I84" s="15">
        <v>-47951535</v>
      </c>
      <c r="J84" s="9">
        <v>28</v>
      </c>
      <c r="K84" s="15">
        <v>182785695</v>
      </c>
      <c r="L84" s="9">
        <v>246</v>
      </c>
      <c r="M84" s="157">
        <v>-46955661</v>
      </c>
      <c r="N84" s="9">
        <v>93</v>
      </c>
      <c r="O84" s="15">
        <v>6601210</v>
      </c>
      <c r="P84" s="9">
        <v>25</v>
      </c>
      <c r="Q84" s="15">
        <v>809</v>
      </c>
      <c r="R84" s="9">
        <v>62</v>
      </c>
      <c r="S84" s="147">
        <v>70080884</v>
      </c>
      <c r="T84" s="16"/>
    </row>
    <row r="85" spans="1:20" ht="25.5">
      <c r="A85">
        <v>83</v>
      </c>
      <c r="B85" s="145" t="s">
        <v>325</v>
      </c>
      <c r="C85" s="33" t="s">
        <v>210</v>
      </c>
      <c r="D85" s="9">
        <v>83</v>
      </c>
      <c r="E85" s="15">
        <v>69937424</v>
      </c>
      <c r="F85" s="9">
        <v>244</v>
      </c>
      <c r="G85" s="24">
        <v>-3638408</v>
      </c>
      <c r="H85" s="9">
        <v>105</v>
      </c>
      <c r="I85" s="15">
        <v>15009167</v>
      </c>
      <c r="J85" s="9">
        <v>59</v>
      </c>
      <c r="K85" s="15">
        <v>75877841</v>
      </c>
      <c r="L85" s="9">
        <v>237</v>
      </c>
      <c r="M85" s="157">
        <v>-10483290</v>
      </c>
      <c r="N85" s="9">
        <v>49</v>
      </c>
      <c r="O85" s="15">
        <v>24775881</v>
      </c>
      <c r="P85" s="9">
        <v>146</v>
      </c>
      <c r="Q85" s="15">
        <v>160</v>
      </c>
      <c r="R85" s="9">
        <v>63</v>
      </c>
      <c r="S85" s="147">
        <v>69937424</v>
      </c>
      <c r="T85" s="16"/>
    </row>
    <row r="86" spans="1:20" ht="25.5">
      <c r="A86">
        <v>84</v>
      </c>
      <c r="B86" s="145" t="s">
        <v>377</v>
      </c>
      <c r="C86" s="33" t="s">
        <v>210</v>
      </c>
      <c r="D86" s="9">
        <v>84</v>
      </c>
      <c r="E86" s="15">
        <v>69772856</v>
      </c>
      <c r="F86" s="9">
        <v>75</v>
      </c>
      <c r="G86" s="24">
        <v>12244522</v>
      </c>
      <c r="H86" s="9">
        <v>88</v>
      </c>
      <c r="I86" s="15">
        <v>17717359</v>
      </c>
      <c r="J86" s="9">
        <v>82</v>
      </c>
      <c r="K86" s="15">
        <v>53222749</v>
      </c>
      <c r="L86" s="9">
        <v>200</v>
      </c>
      <c r="M86" s="157">
        <v>-119594</v>
      </c>
      <c r="N86" s="9">
        <v>86</v>
      </c>
      <c r="O86" s="15">
        <v>9187350</v>
      </c>
      <c r="P86" s="9">
        <v>76</v>
      </c>
      <c r="Q86" s="15">
        <v>386</v>
      </c>
      <c r="R86" s="9">
        <v>93</v>
      </c>
      <c r="S86" s="147">
        <v>43882720</v>
      </c>
      <c r="T86" s="16"/>
    </row>
    <row r="87" spans="1:20" ht="25.5">
      <c r="A87">
        <v>85</v>
      </c>
      <c r="B87" s="145" t="s">
        <v>347</v>
      </c>
      <c r="C87" s="174" t="s">
        <v>210</v>
      </c>
      <c r="D87" s="9">
        <v>85</v>
      </c>
      <c r="E87" s="15">
        <v>69572656</v>
      </c>
      <c r="F87" s="9">
        <v>247</v>
      </c>
      <c r="G87" s="24">
        <v>-6450876</v>
      </c>
      <c r="H87" s="9">
        <v>249</v>
      </c>
      <c r="I87" s="15">
        <v>-35136633</v>
      </c>
      <c r="J87" s="9">
        <v>55</v>
      </c>
      <c r="K87" s="15">
        <v>79859446</v>
      </c>
      <c r="L87" s="9">
        <v>244</v>
      </c>
      <c r="M87" s="157">
        <v>-35136633</v>
      </c>
      <c r="N87" s="9">
        <v>178</v>
      </c>
      <c r="O87" s="15">
        <v>0</v>
      </c>
      <c r="P87" s="9">
        <v>51</v>
      </c>
      <c r="Q87" s="15">
        <v>565</v>
      </c>
      <c r="R87" s="9">
        <v>107</v>
      </c>
      <c r="S87" s="147">
        <v>36838919</v>
      </c>
      <c r="T87" s="16"/>
    </row>
    <row r="88" spans="1:20" ht="25.5">
      <c r="A88">
        <v>86</v>
      </c>
      <c r="B88" s="145" t="s">
        <v>178</v>
      </c>
      <c r="C88" s="33" t="s">
        <v>210</v>
      </c>
      <c r="D88" s="9">
        <v>86</v>
      </c>
      <c r="E88" s="15">
        <v>69100526</v>
      </c>
      <c r="F88" s="9">
        <v>27</v>
      </c>
      <c r="G88" s="24">
        <v>35721465</v>
      </c>
      <c r="H88" s="9">
        <v>33</v>
      </c>
      <c r="I88" s="15">
        <v>75653061</v>
      </c>
      <c r="J88" s="9">
        <v>52</v>
      </c>
      <c r="K88" s="15">
        <v>80325535</v>
      </c>
      <c r="L88" s="9">
        <v>13</v>
      </c>
      <c r="M88" s="157" t="s">
        <v>383</v>
      </c>
      <c r="N88" s="9">
        <v>151</v>
      </c>
      <c r="O88" s="15">
        <v>63398</v>
      </c>
      <c r="P88" s="9">
        <v>110</v>
      </c>
      <c r="Q88" s="15">
        <v>242</v>
      </c>
      <c r="R88" s="9">
        <v>65</v>
      </c>
      <c r="S88" s="147">
        <v>65428329</v>
      </c>
      <c r="T88" s="16"/>
    </row>
    <row r="89" spans="1:20" ht="25.5">
      <c r="A89">
        <v>87</v>
      </c>
      <c r="B89" s="145" t="s">
        <v>120</v>
      </c>
      <c r="C89" s="33" t="s">
        <v>210</v>
      </c>
      <c r="D89" s="9">
        <v>87</v>
      </c>
      <c r="E89" s="15">
        <v>66228401</v>
      </c>
      <c r="F89" s="9">
        <v>182</v>
      </c>
      <c r="G89" s="24">
        <v>2877151</v>
      </c>
      <c r="H89" s="9">
        <v>188</v>
      </c>
      <c r="I89" s="15">
        <v>4923775</v>
      </c>
      <c r="J89" s="9">
        <v>173</v>
      </c>
      <c r="K89" s="15">
        <v>20556582</v>
      </c>
      <c r="L89" s="9">
        <v>110</v>
      </c>
      <c r="M89" s="157">
        <v>1455097</v>
      </c>
      <c r="N89" s="9">
        <v>179</v>
      </c>
      <c r="O89" s="15">
        <v>0</v>
      </c>
      <c r="P89" s="9">
        <v>164</v>
      </c>
      <c r="Q89" s="15">
        <v>106</v>
      </c>
      <c r="R89" s="9">
        <v>170</v>
      </c>
      <c r="S89" s="147">
        <v>3656234</v>
      </c>
      <c r="T89" s="16"/>
    </row>
    <row r="90" spans="1:20" ht="25.5">
      <c r="A90">
        <v>88</v>
      </c>
      <c r="B90" s="145" t="s">
        <v>121</v>
      </c>
      <c r="C90" s="33" t="s">
        <v>210</v>
      </c>
      <c r="D90" s="9">
        <v>88</v>
      </c>
      <c r="E90" s="15">
        <v>65578814</v>
      </c>
      <c r="F90" s="9">
        <v>61</v>
      </c>
      <c r="G90" s="24">
        <v>15341109</v>
      </c>
      <c r="H90" s="9">
        <v>43</v>
      </c>
      <c r="I90" s="15">
        <v>53263310</v>
      </c>
      <c r="J90" s="9">
        <v>65</v>
      </c>
      <c r="K90" s="15">
        <v>67029216</v>
      </c>
      <c r="L90" s="9">
        <v>36</v>
      </c>
      <c r="M90" s="157">
        <v>8807877</v>
      </c>
      <c r="N90" s="9">
        <v>96</v>
      </c>
      <c r="O90" s="15">
        <v>5646397</v>
      </c>
      <c r="P90" s="9">
        <v>86</v>
      </c>
      <c r="Q90" s="15">
        <v>320</v>
      </c>
      <c r="R90" s="9">
        <v>68</v>
      </c>
      <c r="S90" s="147">
        <v>63257414</v>
      </c>
      <c r="T90" s="16"/>
    </row>
    <row r="91" spans="1:20" ht="12.75">
      <c r="A91">
        <v>89</v>
      </c>
      <c r="B91" s="145" t="s">
        <v>122</v>
      </c>
      <c r="C91" s="33" t="s">
        <v>210</v>
      </c>
      <c r="D91" s="9">
        <v>89</v>
      </c>
      <c r="E91" s="15">
        <v>64945241</v>
      </c>
      <c r="F91" s="9">
        <v>125</v>
      </c>
      <c r="G91" s="24">
        <v>6596543</v>
      </c>
      <c r="H91" s="9">
        <v>50</v>
      </c>
      <c r="I91" s="15">
        <v>43129104</v>
      </c>
      <c r="J91" s="9">
        <v>72</v>
      </c>
      <c r="K91" s="15">
        <v>62580308</v>
      </c>
      <c r="L91" s="9">
        <v>121</v>
      </c>
      <c r="M91" s="157">
        <v>1138752</v>
      </c>
      <c r="N91" s="9">
        <v>153</v>
      </c>
      <c r="O91" s="15">
        <v>39179</v>
      </c>
      <c r="P91" s="9">
        <v>89</v>
      </c>
      <c r="Q91" s="15">
        <v>314</v>
      </c>
      <c r="R91" s="9">
        <v>71</v>
      </c>
      <c r="S91" s="147">
        <v>60847918</v>
      </c>
      <c r="T91" s="16"/>
    </row>
    <row r="92" spans="1:20" ht="38.25">
      <c r="A92">
        <v>90</v>
      </c>
      <c r="B92" s="145" t="s">
        <v>197</v>
      </c>
      <c r="C92" s="33" t="s">
        <v>210</v>
      </c>
      <c r="D92" s="9">
        <v>90</v>
      </c>
      <c r="E92" s="15">
        <v>64448620</v>
      </c>
      <c r="F92" s="9">
        <v>150</v>
      </c>
      <c r="G92" s="24">
        <v>5251017</v>
      </c>
      <c r="H92" s="9">
        <v>217</v>
      </c>
      <c r="I92" s="15">
        <v>2524894</v>
      </c>
      <c r="J92" s="9">
        <v>161</v>
      </c>
      <c r="K92" s="15">
        <v>22225130</v>
      </c>
      <c r="L92" s="9">
        <v>190</v>
      </c>
      <c r="M92" s="157">
        <v>57060</v>
      </c>
      <c r="N92" s="9">
        <v>180</v>
      </c>
      <c r="O92" s="15">
        <v>0</v>
      </c>
      <c r="P92" s="9">
        <v>113</v>
      </c>
      <c r="Q92" s="15">
        <v>240</v>
      </c>
      <c r="R92" s="9">
        <v>186</v>
      </c>
      <c r="S92" s="147">
        <v>0</v>
      </c>
      <c r="T92" s="16"/>
    </row>
    <row r="93" spans="1:20" ht="25.5">
      <c r="A93">
        <v>91</v>
      </c>
      <c r="B93" s="145" t="s">
        <v>123</v>
      </c>
      <c r="C93" s="33" t="s">
        <v>210</v>
      </c>
      <c r="D93" s="9">
        <v>91</v>
      </c>
      <c r="E93" s="15">
        <v>64189271</v>
      </c>
      <c r="F93" s="9">
        <v>53</v>
      </c>
      <c r="G93" s="24">
        <v>17794678</v>
      </c>
      <c r="H93" s="9">
        <v>120</v>
      </c>
      <c r="I93" s="15">
        <v>11846775</v>
      </c>
      <c r="J93" s="9">
        <v>159</v>
      </c>
      <c r="K93" s="15">
        <v>22547004</v>
      </c>
      <c r="L93" s="9">
        <v>68</v>
      </c>
      <c r="M93" s="157">
        <v>3353950</v>
      </c>
      <c r="N93" s="9">
        <v>143</v>
      </c>
      <c r="O93" s="15">
        <v>267942</v>
      </c>
      <c r="P93" s="9">
        <v>14</v>
      </c>
      <c r="Q93" s="15">
        <v>1138</v>
      </c>
      <c r="R93" s="9">
        <v>67</v>
      </c>
      <c r="S93" s="147">
        <v>63335714</v>
      </c>
      <c r="T93" s="16"/>
    </row>
    <row r="94" spans="1:20" ht="38.25">
      <c r="A94">
        <v>92</v>
      </c>
      <c r="B94" s="145" t="s">
        <v>64</v>
      </c>
      <c r="C94" s="33" t="s">
        <v>210</v>
      </c>
      <c r="D94" s="9">
        <v>92</v>
      </c>
      <c r="E94" s="15">
        <v>63205379</v>
      </c>
      <c r="F94" s="9">
        <v>214</v>
      </c>
      <c r="G94" s="24">
        <v>1022238</v>
      </c>
      <c r="H94" s="9">
        <v>220</v>
      </c>
      <c r="I94" s="15">
        <v>2479803</v>
      </c>
      <c r="J94" s="9">
        <v>154</v>
      </c>
      <c r="K94" s="15">
        <v>24042353</v>
      </c>
      <c r="L94" s="9">
        <v>221</v>
      </c>
      <c r="M94" s="157">
        <v>-2548597</v>
      </c>
      <c r="N94" s="9">
        <v>137</v>
      </c>
      <c r="O94" s="15">
        <v>599801</v>
      </c>
      <c r="P94" s="9">
        <v>237</v>
      </c>
      <c r="Q94" s="15">
        <v>11</v>
      </c>
      <c r="R94" s="9">
        <v>187</v>
      </c>
      <c r="S94" s="147">
        <v>0</v>
      </c>
      <c r="T94" s="16"/>
    </row>
    <row r="95" spans="1:20" ht="25.5">
      <c r="A95">
        <v>93</v>
      </c>
      <c r="B95" s="145" t="s">
        <v>267</v>
      </c>
      <c r="C95" s="33" t="s">
        <v>210</v>
      </c>
      <c r="D95" s="9">
        <v>93</v>
      </c>
      <c r="E95" s="15">
        <v>63171614</v>
      </c>
      <c r="F95" s="9">
        <v>113</v>
      </c>
      <c r="G95" s="24">
        <v>7397973</v>
      </c>
      <c r="H95" s="9">
        <v>44</v>
      </c>
      <c r="I95" s="15">
        <v>52574540</v>
      </c>
      <c r="J95" s="9">
        <v>68</v>
      </c>
      <c r="K95" s="15">
        <v>64749964</v>
      </c>
      <c r="L95" s="9">
        <v>82</v>
      </c>
      <c r="M95" s="157">
        <v>2917695</v>
      </c>
      <c r="N95" s="9">
        <v>128</v>
      </c>
      <c r="O95" s="15">
        <v>1167046</v>
      </c>
      <c r="P95" s="9">
        <v>97</v>
      </c>
      <c r="Q95" s="15">
        <v>297</v>
      </c>
      <c r="R95" s="9">
        <v>69</v>
      </c>
      <c r="S95" s="147">
        <v>62389243</v>
      </c>
      <c r="T95" s="16"/>
    </row>
    <row r="96" spans="1:20" ht="25.5">
      <c r="A96">
        <v>94</v>
      </c>
      <c r="B96" s="145" t="s">
        <v>183</v>
      </c>
      <c r="C96" s="33" t="s">
        <v>210</v>
      </c>
      <c r="D96" s="9">
        <v>94</v>
      </c>
      <c r="E96" s="15">
        <v>63150937</v>
      </c>
      <c r="F96" s="9">
        <v>204</v>
      </c>
      <c r="G96" s="24">
        <v>1636992</v>
      </c>
      <c r="H96" s="9">
        <v>224</v>
      </c>
      <c r="I96" s="15">
        <v>2207873</v>
      </c>
      <c r="J96" s="9">
        <v>228</v>
      </c>
      <c r="K96" s="15">
        <v>8077691</v>
      </c>
      <c r="L96" s="9">
        <v>114</v>
      </c>
      <c r="M96" s="157">
        <v>1411240</v>
      </c>
      <c r="N96" s="9">
        <v>25</v>
      </c>
      <c r="O96" s="15">
        <v>55816011</v>
      </c>
      <c r="P96" s="9">
        <v>240</v>
      </c>
      <c r="Q96" s="15">
        <v>7</v>
      </c>
      <c r="R96" s="9">
        <v>188</v>
      </c>
      <c r="S96" s="147">
        <v>0</v>
      </c>
      <c r="T96" s="16"/>
    </row>
    <row r="97" spans="1:20" ht="25.5">
      <c r="A97">
        <v>95</v>
      </c>
      <c r="B97" s="145" t="s">
        <v>124</v>
      </c>
      <c r="C97" s="33" t="s">
        <v>165</v>
      </c>
      <c r="D97" s="9">
        <v>95</v>
      </c>
      <c r="E97" s="15" t="s">
        <v>383</v>
      </c>
      <c r="F97" s="9">
        <v>23</v>
      </c>
      <c r="G97" s="24" t="s">
        <v>383</v>
      </c>
      <c r="H97" s="9">
        <v>18</v>
      </c>
      <c r="I97" s="15" t="s">
        <v>383</v>
      </c>
      <c r="J97" s="9">
        <v>33</v>
      </c>
      <c r="K97" s="15" t="s">
        <v>383</v>
      </c>
      <c r="L97" s="9">
        <v>17</v>
      </c>
      <c r="M97" s="157" t="s">
        <v>383</v>
      </c>
      <c r="N97" s="9">
        <v>181</v>
      </c>
      <c r="O97" s="15" t="s">
        <v>383</v>
      </c>
      <c r="P97" s="9">
        <v>65</v>
      </c>
      <c r="Q97" s="15" t="s">
        <v>383</v>
      </c>
      <c r="R97" s="9">
        <v>189</v>
      </c>
      <c r="S97" s="147" t="s">
        <v>383</v>
      </c>
      <c r="T97" s="16"/>
    </row>
    <row r="98" spans="1:20" ht="25.5">
      <c r="A98">
        <v>96</v>
      </c>
      <c r="B98" s="145" t="s">
        <v>125</v>
      </c>
      <c r="C98" s="33" t="s">
        <v>210</v>
      </c>
      <c r="D98" s="9">
        <v>96</v>
      </c>
      <c r="E98" s="15">
        <v>62792233</v>
      </c>
      <c r="F98" s="9">
        <v>80</v>
      </c>
      <c r="G98" s="24">
        <v>10865509</v>
      </c>
      <c r="H98" s="9">
        <v>137</v>
      </c>
      <c r="I98" s="15">
        <v>9362535</v>
      </c>
      <c r="J98" s="9">
        <v>153</v>
      </c>
      <c r="K98" s="15">
        <v>24138856</v>
      </c>
      <c r="L98" s="9">
        <v>127</v>
      </c>
      <c r="M98" s="157">
        <v>973636</v>
      </c>
      <c r="N98" s="9">
        <v>38</v>
      </c>
      <c r="O98" s="15">
        <v>33488178</v>
      </c>
      <c r="P98" s="9">
        <v>103</v>
      </c>
      <c r="Q98" s="15">
        <v>266</v>
      </c>
      <c r="R98" s="9">
        <v>70</v>
      </c>
      <c r="S98" s="147">
        <v>61295961</v>
      </c>
      <c r="T98" s="16"/>
    </row>
    <row r="99" spans="1:20" ht="38.25">
      <c r="A99">
        <v>97</v>
      </c>
      <c r="B99" s="145" t="s">
        <v>375</v>
      </c>
      <c r="C99" s="36" t="s">
        <v>210</v>
      </c>
      <c r="D99" s="9">
        <v>97</v>
      </c>
      <c r="E99" s="15">
        <v>62101332</v>
      </c>
      <c r="F99" s="9">
        <v>140</v>
      </c>
      <c r="G99" s="24">
        <v>6035647</v>
      </c>
      <c r="H99" s="9">
        <v>159</v>
      </c>
      <c r="I99" s="15">
        <v>7478241</v>
      </c>
      <c r="J99" s="9">
        <v>195</v>
      </c>
      <c r="K99" s="15">
        <v>15242906</v>
      </c>
      <c r="L99" s="9">
        <v>64</v>
      </c>
      <c r="M99" s="157">
        <v>4059986</v>
      </c>
      <c r="N99" s="9">
        <v>97</v>
      </c>
      <c r="O99" s="15">
        <v>5606153</v>
      </c>
      <c r="P99" s="9">
        <v>184</v>
      </c>
      <c r="Q99" s="15">
        <v>64</v>
      </c>
      <c r="R99" s="9">
        <v>190</v>
      </c>
      <c r="S99" s="147">
        <v>0</v>
      </c>
      <c r="T99" s="16"/>
    </row>
    <row r="100" spans="1:20" ht="12.75">
      <c r="A100">
        <v>98</v>
      </c>
      <c r="B100" s="145" t="s">
        <v>382</v>
      </c>
      <c r="C100" s="36" t="s">
        <v>210</v>
      </c>
      <c r="D100" s="9">
        <v>98</v>
      </c>
      <c r="E100" s="15">
        <v>61972053</v>
      </c>
      <c r="F100" s="9">
        <v>86</v>
      </c>
      <c r="G100" s="24">
        <v>10066295</v>
      </c>
      <c r="H100" s="9">
        <v>100</v>
      </c>
      <c r="I100" s="15">
        <v>15458246</v>
      </c>
      <c r="J100" s="9">
        <v>140</v>
      </c>
      <c r="K100" s="15">
        <v>26576951</v>
      </c>
      <c r="L100" s="9">
        <v>63</v>
      </c>
      <c r="M100" s="157">
        <v>4125669</v>
      </c>
      <c r="N100" s="9">
        <v>182</v>
      </c>
      <c r="O100" s="15">
        <v>0</v>
      </c>
      <c r="P100" s="9">
        <v>118</v>
      </c>
      <c r="Q100" s="15">
        <v>232</v>
      </c>
      <c r="R100" s="9">
        <v>87</v>
      </c>
      <c r="S100" s="147">
        <v>47338118</v>
      </c>
      <c r="T100" s="16"/>
    </row>
    <row r="101" spans="1:20" ht="51">
      <c r="A101">
        <v>99</v>
      </c>
      <c r="B101" s="145" t="s">
        <v>188</v>
      </c>
      <c r="C101" s="33" t="s">
        <v>210</v>
      </c>
      <c r="D101" s="9">
        <v>99</v>
      </c>
      <c r="E101" s="15">
        <v>60864733</v>
      </c>
      <c r="F101" s="9">
        <v>131</v>
      </c>
      <c r="G101" s="24">
        <v>6384422</v>
      </c>
      <c r="H101" s="9">
        <v>80</v>
      </c>
      <c r="I101" s="15">
        <v>22072771</v>
      </c>
      <c r="J101" s="9">
        <v>54</v>
      </c>
      <c r="K101" s="15">
        <v>79937519</v>
      </c>
      <c r="L101" s="9">
        <v>219</v>
      </c>
      <c r="M101" s="157">
        <v>-2372991</v>
      </c>
      <c r="N101" s="9">
        <v>154</v>
      </c>
      <c r="O101" s="15">
        <v>34660</v>
      </c>
      <c r="P101" s="9">
        <v>111</v>
      </c>
      <c r="Q101" s="15">
        <v>242</v>
      </c>
      <c r="R101" s="9">
        <v>72</v>
      </c>
      <c r="S101" s="147">
        <v>59843310</v>
      </c>
      <c r="T101" s="16"/>
    </row>
    <row r="102" spans="1:20" ht="25.5">
      <c r="A102">
        <v>100</v>
      </c>
      <c r="B102" s="145" t="s">
        <v>126</v>
      </c>
      <c r="C102" s="33" t="s">
        <v>210</v>
      </c>
      <c r="D102" s="9">
        <v>100</v>
      </c>
      <c r="E102" s="15" t="s">
        <v>383</v>
      </c>
      <c r="F102" s="9">
        <v>133</v>
      </c>
      <c r="G102" s="24" t="s">
        <v>383</v>
      </c>
      <c r="H102" s="9">
        <v>78</v>
      </c>
      <c r="I102" s="15" t="s">
        <v>383</v>
      </c>
      <c r="J102" s="9">
        <v>116</v>
      </c>
      <c r="K102" s="15" t="s">
        <v>383</v>
      </c>
      <c r="L102" s="9">
        <v>198</v>
      </c>
      <c r="M102" s="157" t="s">
        <v>383</v>
      </c>
      <c r="N102" s="9">
        <v>59</v>
      </c>
      <c r="O102" s="15" t="s">
        <v>383</v>
      </c>
      <c r="P102" s="9">
        <v>106</v>
      </c>
      <c r="Q102" s="15" t="s">
        <v>383</v>
      </c>
      <c r="R102" s="9">
        <v>75</v>
      </c>
      <c r="S102" s="147" t="s">
        <v>383</v>
      </c>
      <c r="T102" s="16"/>
    </row>
    <row r="103" spans="1:20" ht="25.5">
      <c r="A103">
        <v>101</v>
      </c>
      <c r="B103" s="145" t="s">
        <v>193</v>
      </c>
      <c r="C103" s="33" t="s">
        <v>210</v>
      </c>
      <c r="D103" s="9">
        <v>101</v>
      </c>
      <c r="E103" s="15">
        <v>59514402</v>
      </c>
      <c r="F103" s="9">
        <v>110</v>
      </c>
      <c r="G103" s="24">
        <v>7536746</v>
      </c>
      <c r="H103" s="9">
        <v>146</v>
      </c>
      <c r="I103" s="15">
        <v>8467057</v>
      </c>
      <c r="J103" s="9">
        <v>113</v>
      </c>
      <c r="K103" s="15">
        <v>37078652</v>
      </c>
      <c r="L103" s="9">
        <v>201</v>
      </c>
      <c r="M103" s="157">
        <v>-124044</v>
      </c>
      <c r="N103" s="9">
        <v>77</v>
      </c>
      <c r="O103" s="15">
        <v>12392260</v>
      </c>
      <c r="P103" s="9">
        <v>70</v>
      </c>
      <c r="Q103" s="15">
        <v>404</v>
      </c>
      <c r="R103" s="9">
        <v>73</v>
      </c>
      <c r="S103" s="147">
        <v>59514402</v>
      </c>
      <c r="T103" s="16"/>
    </row>
    <row r="104" spans="1:20" ht="25.5">
      <c r="A104">
        <v>102</v>
      </c>
      <c r="B104" s="145" t="s">
        <v>127</v>
      </c>
      <c r="C104" s="33" t="s">
        <v>210</v>
      </c>
      <c r="D104" s="9">
        <v>102</v>
      </c>
      <c r="E104" s="15">
        <v>59274740</v>
      </c>
      <c r="F104" s="9">
        <v>191</v>
      </c>
      <c r="G104" s="24">
        <v>2165648</v>
      </c>
      <c r="H104" s="9">
        <v>178</v>
      </c>
      <c r="I104" s="15">
        <v>5787504</v>
      </c>
      <c r="J104" s="9">
        <v>177</v>
      </c>
      <c r="K104" s="15">
        <v>19864895</v>
      </c>
      <c r="L104" s="9">
        <v>97</v>
      </c>
      <c r="M104" s="157">
        <v>2038469</v>
      </c>
      <c r="N104" s="9">
        <v>183</v>
      </c>
      <c r="O104" s="15">
        <v>0</v>
      </c>
      <c r="P104" s="9">
        <v>236</v>
      </c>
      <c r="Q104" s="15">
        <v>12</v>
      </c>
      <c r="R104" s="9">
        <v>191</v>
      </c>
      <c r="S104" s="147">
        <v>0</v>
      </c>
      <c r="T104" s="16"/>
    </row>
    <row r="105" spans="1:20" ht="25.5">
      <c r="A105">
        <v>103</v>
      </c>
      <c r="B105" s="152" t="s">
        <v>128</v>
      </c>
      <c r="C105" s="33" t="s">
        <v>210</v>
      </c>
      <c r="D105" s="9">
        <v>103</v>
      </c>
      <c r="E105" s="15">
        <v>59232194</v>
      </c>
      <c r="F105" s="9">
        <v>129</v>
      </c>
      <c r="G105" s="24">
        <v>6480271</v>
      </c>
      <c r="H105" s="9">
        <v>77</v>
      </c>
      <c r="I105" s="15">
        <v>23256460</v>
      </c>
      <c r="J105" s="9">
        <v>117</v>
      </c>
      <c r="K105" s="15">
        <v>35980979</v>
      </c>
      <c r="L105" s="9">
        <v>58</v>
      </c>
      <c r="M105" s="157">
        <v>5072553</v>
      </c>
      <c r="N105" s="9">
        <v>103</v>
      </c>
      <c r="O105" s="15">
        <v>4646873</v>
      </c>
      <c r="P105" s="9">
        <v>179</v>
      </c>
      <c r="Q105" s="15">
        <v>75</v>
      </c>
      <c r="R105" s="9">
        <v>163</v>
      </c>
      <c r="S105" s="147">
        <v>12730711</v>
      </c>
      <c r="T105" s="16"/>
    </row>
    <row r="106" spans="1:20" ht="25.5">
      <c r="A106">
        <v>104</v>
      </c>
      <c r="B106" s="151" t="s">
        <v>129</v>
      </c>
      <c r="C106" s="33" t="s">
        <v>210</v>
      </c>
      <c r="D106" s="9">
        <v>104</v>
      </c>
      <c r="E106" s="15">
        <v>59003087</v>
      </c>
      <c r="F106" s="9">
        <v>239</v>
      </c>
      <c r="G106" s="24">
        <v>-57410</v>
      </c>
      <c r="H106" s="9">
        <v>187</v>
      </c>
      <c r="I106" s="15">
        <v>4932162</v>
      </c>
      <c r="J106" s="9">
        <v>169</v>
      </c>
      <c r="K106" s="15">
        <v>21069592</v>
      </c>
      <c r="L106" s="9">
        <v>208</v>
      </c>
      <c r="M106" s="157">
        <v>-1067838</v>
      </c>
      <c r="N106" s="9">
        <v>184</v>
      </c>
      <c r="O106" s="15">
        <v>0</v>
      </c>
      <c r="P106" s="9">
        <v>206</v>
      </c>
      <c r="Q106" s="15">
        <v>42</v>
      </c>
      <c r="R106" s="9">
        <v>192</v>
      </c>
      <c r="S106" s="147">
        <v>0</v>
      </c>
      <c r="T106" s="16"/>
    </row>
    <row r="107" spans="1:20" ht="25.5">
      <c r="A107">
        <v>105</v>
      </c>
      <c r="B107" s="145" t="s">
        <v>130</v>
      </c>
      <c r="C107" s="33" t="s">
        <v>210</v>
      </c>
      <c r="D107" s="9">
        <v>105</v>
      </c>
      <c r="E107" s="15">
        <v>58515727</v>
      </c>
      <c r="F107" s="9">
        <v>88</v>
      </c>
      <c r="G107" s="24">
        <v>9923815</v>
      </c>
      <c r="H107" s="9">
        <v>68</v>
      </c>
      <c r="I107" s="15">
        <v>28143983</v>
      </c>
      <c r="J107" s="9">
        <v>107</v>
      </c>
      <c r="K107" s="15">
        <v>39827074</v>
      </c>
      <c r="L107" s="9">
        <v>49</v>
      </c>
      <c r="M107" s="157">
        <v>6263213</v>
      </c>
      <c r="N107" s="9">
        <v>139</v>
      </c>
      <c r="O107" s="15">
        <v>514272</v>
      </c>
      <c r="P107" s="9">
        <v>195</v>
      </c>
      <c r="Q107" s="15">
        <v>48</v>
      </c>
      <c r="R107" s="9">
        <v>89</v>
      </c>
      <c r="S107" s="147">
        <v>46812582</v>
      </c>
      <c r="T107" s="16"/>
    </row>
    <row r="108" spans="1:20" ht="12.75">
      <c r="A108">
        <v>106</v>
      </c>
      <c r="B108" s="145" t="s">
        <v>382</v>
      </c>
      <c r="C108" s="33" t="s">
        <v>210</v>
      </c>
      <c r="D108" s="9">
        <v>106</v>
      </c>
      <c r="E108" s="15">
        <v>58509182</v>
      </c>
      <c r="F108" s="9">
        <v>180</v>
      </c>
      <c r="G108" s="24">
        <v>2965827</v>
      </c>
      <c r="H108" s="9">
        <v>90</v>
      </c>
      <c r="I108" s="15">
        <v>17342092</v>
      </c>
      <c r="J108" s="9">
        <v>101</v>
      </c>
      <c r="K108" s="15">
        <v>44401873</v>
      </c>
      <c r="L108" s="9">
        <v>107</v>
      </c>
      <c r="M108" s="157">
        <v>1628730</v>
      </c>
      <c r="N108" s="9">
        <v>185</v>
      </c>
      <c r="O108" s="15">
        <v>0</v>
      </c>
      <c r="P108" s="9">
        <v>181</v>
      </c>
      <c r="Q108" s="15">
        <v>70</v>
      </c>
      <c r="R108" s="9">
        <v>193</v>
      </c>
      <c r="S108" s="147">
        <v>0</v>
      </c>
      <c r="T108" s="16"/>
    </row>
    <row r="109" spans="1:20" ht="25.5">
      <c r="A109">
        <v>107</v>
      </c>
      <c r="B109" s="151" t="s">
        <v>131</v>
      </c>
      <c r="C109" s="33" t="s">
        <v>210</v>
      </c>
      <c r="D109" s="9">
        <v>107</v>
      </c>
      <c r="E109" s="15">
        <v>57779738</v>
      </c>
      <c r="F109" s="9">
        <v>116</v>
      </c>
      <c r="G109" s="24">
        <v>7323491</v>
      </c>
      <c r="H109" s="9">
        <v>167</v>
      </c>
      <c r="I109" s="15">
        <v>6545034</v>
      </c>
      <c r="J109" s="9">
        <v>80</v>
      </c>
      <c r="K109" s="15">
        <v>53718249</v>
      </c>
      <c r="L109" s="9">
        <v>131</v>
      </c>
      <c r="M109" s="157">
        <v>861204</v>
      </c>
      <c r="N109" s="9">
        <v>186</v>
      </c>
      <c r="O109" s="15">
        <v>0</v>
      </c>
      <c r="P109" s="9">
        <v>17</v>
      </c>
      <c r="Q109" s="15">
        <v>950</v>
      </c>
      <c r="R109" s="9">
        <v>77</v>
      </c>
      <c r="S109" s="147">
        <v>53363872</v>
      </c>
      <c r="T109" s="16"/>
    </row>
    <row r="110" spans="1:20" ht="25.5">
      <c r="A110">
        <v>108</v>
      </c>
      <c r="B110" s="145" t="s">
        <v>132</v>
      </c>
      <c r="C110" s="33" t="s">
        <v>210</v>
      </c>
      <c r="D110" s="9">
        <v>108</v>
      </c>
      <c r="E110" s="15">
        <v>55179619</v>
      </c>
      <c r="F110" s="9">
        <v>69</v>
      </c>
      <c r="G110" s="24">
        <v>13395872</v>
      </c>
      <c r="H110" s="9">
        <v>91</v>
      </c>
      <c r="I110" s="15">
        <v>16600188</v>
      </c>
      <c r="J110" s="9">
        <v>122</v>
      </c>
      <c r="K110" s="15">
        <v>33914491</v>
      </c>
      <c r="L110" s="9">
        <v>35</v>
      </c>
      <c r="M110" s="157">
        <v>9047360</v>
      </c>
      <c r="N110" s="9">
        <v>88</v>
      </c>
      <c r="O110" s="15">
        <v>7737254</v>
      </c>
      <c r="P110" s="9">
        <v>187</v>
      </c>
      <c r="Q110" s="15">
        <v>60</v>
      </c>
      <c r="R110" s="9">
        <v>79</v>
      </c>
      <c r="S110" s="147">
        <v>50882142</v>
      </c>
      <c r="T110" s="16"/>
    </row>
    <row r="111" spans="1:20" ht="25.5">
      <c r="A111">
        <v>109</v>
      </c>
      <c r="B111" s="145" t="s">
        <v>133</v>
      </c>
      <c r="C111" s="33" t="s">
        <v>210</v>
      </c>
      <c r="D111" s="9">
        <v>109</v>
      </c>
      <c r="E111" s="15">
        <v>55069412</v>
      </c>
      <c r="F111" s="9">
        <v>30</v>
      </c>
      <c r="G111" s="24">
        <v>31489170</v>
      </c>
      <c r="H111" s="9">
        <v>75</v>
      </c>
      <c r="I111" s="15">
        <v>23643319</v>
      </c>
      <c r="J111" s="9">
        <v>145</v>
      </c>
      <c r="K111" s="15">
        <v>25965856</v>
      </c>
      <c r="L111" s="9">
        <v>19</v>
      </c>
      <c r="M111" s="157">
        <v>19299223</v>
      </c>
      <c r="N111" s="9">
        <v>187</v>
      </c>
      <c r="O111" s="15">
        <v>0</v>
      </c>
      <c r="P111" s="9">
        <v>170</v>
      </c>
      <c r="Q111" s="15">
        <v>97</v>
      </c>
      <c r="R111" s="9">
        <v>194</v>
      </c>
      <c r="S111" s="147">
        <v>0</v>
      </c>
      <c r="T111" s="16"/>
    </row>
    <row r="112" spans="1:20" ht="25.5">
      <c r="A112">
        <v>110</v>
      </c>
      <c r="B112" s="145" t="s">
        <v>134</v>
      </c>
      <c r="C112" s="33" t="s">
        <v>210</v>
      </c>
      <c r="D112" s="9">
        <v>110</v>
      </c>
      <c r="E112" s="15">
        <v>54189754</v>
      </c>
      <c r="F112" s="9">
        <v>35</v>
      </c>
      <c r="G112" s="24">
        <v>27741962</v>
      </c>
      <c r="H112" s="9">
        <v>53</v>
      </c>
      <c r="I112" s="15">
        <v>38026979</v>
      </c>
      <c r="J112" s="9">
        <v>76</v>
      </c>
      <c r="K112" s="15">
        <v>57884608</v>
      </c>
      <c r="L112" s="9">
        <v>41</v>
      </c>
      <c r="M112" s="157">
        <v>7542077</v>
      </c>
      <c r="N112" s="9">
        <v>113</v>
      </c>
      <c r="O112" s="15">
        <v>3184435</v>
      </c>
      <c r="P112" s="9">
        <v>85</v>
      </c>
      <c r="Q112" s="15">
        <v>322</v>
      </c>
      <c r="R112" s="9">
        <v>76</v>
      </c>
      <c r="S112" s="147">
        <v>53617106</v>
      </c>
      <c r="T112" s="16"/>
    </row>
    <row r="113" spans="1:20" ht="25.5">
      <c r="A113">
        <v>111</v>
      </c>
      <c r="B113" s="145" t="s">
        <v>135</v>
      </c>
      <c r="C113" s="33" t="s">
        <v>210</v>
      </c>
      <c r="D113" s="9">
        <v>111</v>
      </c>
      <c r="E113" s="15">
        <v>54110649</v>
      </c>
      <c r="F113" s="9">
        <v>115</v>
      </c>
      <c r="G113" s="24">
        <v>7356063</v>
      </c>
      <c r="H113" s="9">
        <v>204</v>
      </c>
      <c r="I113" s="15">
        <v>3792973</v>
      </c>
      <c r="J113" s="9">
        <v>123</v>
      </c>
      <c r="K113" s="15">
        <v>33574373</v>
      </c>
      <c r="L113" s="9">
        <v>147</v>
      </c>
      <c r="M113" s="157">
        <v>532804</v>
      </c>
      <c r="N113" s="9">
        <v>136</v>
      </c>
      <c r="O113" s="15">
        <v>603026</v>
      </c>
      <c r="P113" s="9">
        <v>121</v>
      </c>
      <c r="Q113" s="15">
        <v>231</v>
      </c>
      <c r="R113" s="9">
        <v>94</v>
      </c>
      <c r="S113" s="147">
        <v>43707019</v>
      </c>
      <c r="T113" s="16"/>
    </row>
    <row r="114" spans="1:20" ht="25.5">
      <c r="A114">
        <v>112</v>
      </c>
      <c r="B114" s="145" t="s">
        <v>94</v>
      </c>
      <c r="C114" s="33" t="s">
        <v>210</v>
      </c>
      <c r="D114" s="9">
        <v>112</v>
      </c>
      <c r="E114" s="15">
        <v>53838542</v>
      </c>
      <c r="F114" s="9">
        <v>76</v>
      </c>
      <c r="G114" s="24">
        <v>11906878</v>
      </c>
      <c r="H114" s="9">
        <v>111</v>
      </c>
      <c r="I114" s="15">
        <v>13091279</v>
      </c>
      <c r="J114" s="9">
        <v>103</v>
      </c>
      <c r="K114" s="15">
        <v>42899444</v>
      </c>
      <c r="L114" s="9">
        <v>220</v>
      </c>
      <c r="M114" s="157">
        <v>-2524798</v>
      </c>
      <c r="N114" s="9">
        <v>62</v>
      </c>
      <c r="O114" s="15">
        <v>19631331</v>
      </c>
      <c r="P114" s="9">
        <v>73</v>
      </c>
      <c r="Q114" s="15">
        <v>392</v>
      </c>
      <c r="R114" s="9">
        <v>80</v>
      </c>
      <c r="S114" s="147">
        <v>50753633</v>
      </c>
      <c r="T114" s="16"/>
    </row>
    <row r="115" spans="1:20" ht="25.5">
      <c r="A115">
        <v>113</v>
      </c>
      <c r="B115" s="145" t="s">
        <v>151</v>
      </c>
      <c r="C115" s="33" t="s">
        <v>210</v>
      </c>
      <c r="D115" s="9">
        <v>113</v>
      </c>
      <c r="E115" s="15">
        <v>53516700</v>
      </c>
      <c r="F115" s="9">
        <v>174</v>
      </c>
      <c r="G115" s="24">
        <v>3506839</v>
      </c>
      <c r="H115" s="9">
        <v>145</v>
      </c>
      <c r="I115" s="15">
        <v>8725892</v>
      </c>
      <c r="J115" s="9">
        <v>115</v>
      </c>
      <c r="K115" s="15">
        <v>36763748</v>
      </c>
      <c r="L115" s="9">
        <v>105</v>
      </c>
      <c r="M115" s="157">
        <v>1694763</v>
      </c>
      <c r="N115" s="9">
        <v>188</v>
      </c>
      <c r="O115" s="15">
        <v>0</v>
      </c>
      <c r="P115" s="9">
        <v>171</v>
      </c>
      <c r="Q115" s="15">
        <v>95</v>
      </c>
      <c r="R115" s="9">
        <v>172</v>
      </c>
      <c r="S115" s="147">
        <v>168762</v>
      </c>
      <c r="T115" s="16"/>
    </row>
    <row r="116" spans="1:20" ht="25.5">
      <c r="A116">
        <v>114</v>
      </c>
      <c r="B116" s="145" t="s">
        <v>136</v>
      </c>
      <c r="C116" s="33" t="s">
        <v>210</v>
      </c>
      <c r="D116" s="9">
        <v>114</v>
      </c>
      <c r="E116" s="15">
        <v>52992261</v>
      </c>
      <c r="F116" s="9">
        <v>202</v>
      </c>
      <c r="G116" s="24">
        <v>1721635</v>
      </c>
      <c r="H116" s="9">
        <v>195</v>
      </c>
      <c r="I116" s="15">
        <v>4515210</v>
      </c>
      <c r="J116" s="9">
        <v>118</v>
      </c>
      <c r="K116" s="15">
        <v>35975026</v>
      </c>
      <c r="L116" s="9">
        <v>139</v>
      </c>
      <c r="M116" s="157">
        <v>656681</v>
      </c>
      <c r="N116" s="9">
        <v>101</v>
      </c>
      <c r="O116" s="15">
        <v>4880683</v>
      </c>
      <c r="P116" s="9">
        <v>246</v>
      </c>
      <c r="Q116" s="15">
        <v>1</v>
      </c>
      <c r="R116" s="9">
        <v>104</v>
      </c>
      <c r="S116" s="147">
        <v>37321561</v>
      </c>
      <c r="T116" s="16"/>
    </row>
    <row r="117" spans="1:20" ht="25.5">
      <c r="A117">
        <v>115</v>
      </c>
      <c r="B117" s="145" t="s">
        <v>348</v>
      </c>
      <c r="C117" s="33" t="s">
        <v>165</v>
      </c>
      <c r="D117" s="9">
        <v>115</v>
      </c>
      <c r="E117" s="15">
        <v>52527346</v>
      </c>
      <c r="F117" s="9">
        <v>66</v>
      </c>
      <c r="G117" s="24">
        <v>14146326</v>
      </c>
      <c r="H117" s="9">
        <v>83</v>
      </c>
      <c r="I117" s="15">
        <v>21116484</v>
      </c>
      <c r="J117" s="9">
        <v>150</v>
      </c>
      <c r="K117" s="15">
        <v>24716966</v>
      </c>
      <c r="L117" s="9">
        <v>52</v>
      </c>
      <c r="M117" s="157">
        <v>6077771</v>
      </c>
      <c r="N117" s="9">
        <v>37</v>
      </c>
      <c r="O117" s="15">
        <v>34786321</v>
      </c>
      <c r="P117" s="9">
        <v>159</v>
      </c>
      <c r="Q117" s="15">
        <v>117</v>
      </c>
      <c r="R117" s="9">
        <v>102</v>
      </c>
      <c r="S117" s="147">
        <v>37715745</v>
      </c>
      <c r="T117" s="16"/>
    </row>
    <row r="118" spans="1:20" ht="25.5">
      <c r="A118">
        <v>116</v>
      </c>
      <c r="B118" s="145" t="s">
        <v>137</v>
      </c>
      <c r="C118" s="33" t="s">
        <v>210</v>
      </c>
      <c r="D118" s="9">
        <v>116</v>
      </c>
      <c r="E118" s="15">
        <v>52397796</v>
      </c>
      <c r="F118" s="9">
        <v>151</v>
      </c>
      <c r="G118" s="24">
        <v>5246862</v>
      </c>
      <c r="H118" s="9">
        <v>99</v>
      </c>
      <c r="I118" s="15">
        <v>15476228</v>
      </c>
      <c r="J118" s="9">
        <v>49</v>
      </c>
      <c r="K118" s="15">
        <v>93245836</v>
      </c>
      <c r="L118" s="9">
        <v>145</v>
      </c>
      <c r="M118" s="157">
        <v>577186</v>
      </c>
      <c r="N118" s="9">
        <v>189</v>
      </c>
      <c r="O118" s="15">
        <v>0</v>
      </c>
      <c r="P118" s="9">
        <v>75</v>
      </c>
      <c r="Q118" s="15">
        <v>387</v>
      </c>
      <c r="R118" s="9">
        <v>78</v>
      </c>
      <c r="S118" s="147">
        <v>50997287</v>
      </c>
      <c r="T118" s="16"/>
    </row>
    <row r="119" spans="1:20" ht="38.25">
      <c r="A119">
        <v>117</v>
      </c>
      <c r="B119" s="152" t="s">
        <v>217</v>
      </c>
      <c r="C119" s="36" t="s">
        <v>160</v>
      </c>
      <c r="D119" s="9">
        <v>117</v>
      </c>
      <c r="E119" s="15">
        <v>51990313</v>
      </c>
      <c r="F119" s="9">
        <v>87</v>
      </c>
      <c r="G119" s="24">
        <v>10020304</v>
      </c>
      <c r="H119" s="9">
        <v>112</v>
      </c>
      <c r="I119" s="15">
        <v>12994299</v>
      </c>
      <c r="J119" s="9">
        <v>114</v>
      </c>
      <c r="K119" s="15">
        <v>37064415</v>
      </c>
      <c r="L119" s="9">
        <v>212</v>
      </c>
      <c r="M119" s="157">
        <v>-1488486</v>
      </c>
      <c r="N119" s="9">
        <v>39</v>
      </c>
      <c r="O119" s="15">
        <v>31862167</v>
      </c>
      <c r="P119" s="9">
        <v>40</v>
      </c>
      <c r="Q119" s="15">
        <v>677</v>
      </c>
      <c r="R119" s="9">
        <v>84</v>
      </c>
      <c r="S119" s="147">
        <v>48185155</v>
      </c>
      <c r="T119" s="16"/>
    </row>
    <row r="120" spans="1:20" ht="25.5">
      <c r="A120">
        <v>118</v>
      </c>
      <c r="B120" s="36" t="s">
        <v>138</v>
      </c>
      <c r="C120" s="33" t="s">
        <v>210</v>
      </c>
      <c r="D120" s="9">
        <v>118</v>
      </c>
      <c r="E120" s="15">
        <v>51547748</v>
      </c>
      <c r="F120" s="9">
        <v>149</v>
      </c>
      <c r="G120" s="24">
        <v>5614881</v>
      </c>
      <c r="H120" s="9">
        <v>163</v>
      </c>
      <c r="I120" s="15" t="s">
        <v>383</v>
      </c>
      <c r="J120" s="9">
        <v>179</v>
      </c>
      <c r="K120" s="15">
        <v>19480135</v>
      </c>
      <c r="L120" s="9">
        <v>93</v>
      </c>
      <c r="M120" s="157" t="s">
        <v>383</v>
      </c>
      <c r="N120" s="9">
        <v>134</v>
      </c>
      <c r="O120" s="15">
        <v>628380</v>
      </c>
      <c r="P120" s="9">
        <v>155</v>
      </c>
      <c r="Q120" s="15">
        <v>138</v>
      </c>
      <c r="R120" s="9">
        <v>154</v>
      </c>
      <c r="S120" s="147">
        <v>24172423</v>
      </c>
      <c r="T120" s="16"/>
    </row>
    <row r="121" spans="1:20" ht="25.5">
      <c r="A121">
        <v>119</v>
      </c>
      <c r="B121" s="151" t="s">
        <v>139</v>
      </c>
      <c r="C121" s="33" t="s">
        <v>210</v>
      </c>
      <c r="D121" s="9">
        <v>119</v>
      </c>
      <c r="E121" s="15">
        <v>51505157</v>
      </c>
      <c r="F121" s="9">
        <v>78</v>
      </c>
      <c r="G121" s="24">
        <v>11249996</v>
      </c>
      <c r="H121" s="9">
        <v>129</v>
      </c>
      <c r="I121" s="15">
        <v>10401212</v>
      </c>
      <c r="J121" s="9">
        <v>128</v>
      </c>
      <c r="K121" s="15">
        <v>31263278</v>
      </c>
      <c r="L121" s="9">
        <v>146</v>
      </c>
      <c r="M121" s="157">
        <v>572614</v>
      </c>
      <c r="N121" s="9">
        <v>118</v>
      </c>
      <c r="O121" s="15">
        <v>2676699</v>
      </c>
      <c r="P121" s="9">
        <v>56</v>
      </c>
      <c r="Q121" s="15">
        <v>490</v>
      </c>
      <c r="R121" s="9">
        <v>86</v>
      </c>
      <c r="S121" s="147">
        <v>47457186</v>
      </c>
      <c r="T121" s="16"/>
    </row>
    <row r="122" spans="1:20" ht="12.75">
      <c r="A122">
        <v>120</v>
      </c>
      <c r="B122" s="145" t="s">
        <v>0</v>
      </c>
      <c r="C122" s="33" t="s">
        <v>165</v>
      </c>
      <c r="D122" s="9">
        <v>120</v>
      </c>
      <c r="E122" s="15">
        <v>51334683</v>
      </c>
      <c r="F122" s="9">
        <v>109</v>
      </c>
      <c r="G122" s="24">
        <v>7631736</v>
      </c>
      <c r="H122" s="9">
        <v>102</v>
      </c>
      <c r="I122" s="15" t="s">
        <v>383</v>
      </c>
      <c r="J122" s="9">
        <v>77</v>
      </c>
      <c r="K122" s="15" t="s">
        <v>383</v>
      </c>
      <c r="L122" s="9">
        <v>99</v>
      </c>
      <c r="M122" s="157" t="s">
        <v>383</v>
      </c>
      <c r="N122" s="9">
        <v>43</v>
      </c>
      <c r="O122" s="15">
        <v>29684900</v>
      </c>
      <c r="P122" s="9">
        <v>84</v>
      </c>
      <c r="Q122" s="15" t="s">
        <v>383</v>
      </c>
      <c r="R122" s="9">
        <v>122</v>
      </c>
      <c r="S122" s="147">
        <v>30452645</v>
      </c>
      <c r="T122" s="16"/>
    </row>
    <row r="123" spans="1:20" ht="25.5">
      <c r="A123">
        <v>121</v>
      </c>
      <c r="B123" s="145" t="s">
        <v>326</v>
      </c>
      <c r="C123" s="33" t="s">
        <v>210</v>
      </c>
      <c r="D123" s="9">
        <v>121</v>
      </c>
      <c r="E123" s="15">
        <v>51334089</v>
      </c>
      <c r="F123" s="9">
        <v>126</v>
      </c>
      <c r="G123" s="24">
        <v>6579669</v>
      </c>
      <c r="H123" s="9">
        <v>94</v>
      </c>
      <c r="I123" s="15">
        <v>16153486</v>
      </c>
      <c r="J123" s="9">
        <v>99</v>
      </c>
      <c r="K123" s="15">
        <v>45728703</v>
      </c>
      <c r="L123" s="9">
        <v>112</v>
      </c>
      <c r="M123" s="157">
        <v>1451436</v>
      </c>
      <c r="N123" s="9">
        <v>54</v>
      </c>
      <c r="O123" s="15">
        <v>21740450</v>
      </c>
      <c r="P123" s="9">
        <v>66</v>
      </c>
      <c r="Q123" s="15">
        <v>428</v>
      </c>
      <c r="R123" s="9">
        <v>105</v>
      </c>
      <c r="S123" s="147">
        <v>37275295</v>
      </c>
      <c r="T123" s="16"/>
    </row>
    <row r="124" spans="1:20" ht="25.5">
      <c r="A124">
        <v>122</v>
      </c>
      <c r="B124" s="145" t="s">
        <v>140</v>
      </c>
      <c r="C124" s="33" t="s">
        <v>210</v>
      </c>
      <c r="D124" s="9">
        <v>122</v>
      </c>
      <c r="E124" s="15">
        <v>51180798</v>
      </c>
      <c r="F124" s="9">
        <v>172</v>
      </c>
      <c r="G124" s="24">
        <v>3591599</v>
      </c>
      <c r="H124" s="9">
        <v>109</v>
      </c>
      <c r="I124" s="15">
        <v>13945485</v>
      </c>
      <c r="J124" s="9">
        <v>66</v>
      </c>
      <c r="K124" s="15">
        <v>66335356</v>
      </c>
      <c r="L124" s="9">
        <v>226</v>
      </c>
      <c r="M124" s="157">
        <v>-3784045</v>
      </c>
      <c r="N124" s="9">
        <v>71</v>
      </c>
      <c r="O124" s="15">
        <v>15175117</v>
      </c>
      <c r="P124" s="9">
        <v>100</v>
      </c>
      <c r="Q124" s="15">
        <v>286</v>
      </c>
      <c r="R124" s="9">
        <v>82</v>
      </c>
      <c r="S124" s="147">
        <v>49115248</v>
      </c>
      <c r="T124" s="16"/>
    </row>
    <row r="125" spans="1:20" ht="12.75">
      <c r="A125">
        <v>123</v>
      </c>
      <c r="B125" s="145" t="s">
        <v>382</v>
      </c>
      <c r="C125" s="33" t="s">
        <v>210</v>
      </c>
      <c r="D125" s="9">
        <v>123</v>
      </c>
      <c r="E125" s="15">
        <v>50529407</v>
      </c>
      <c r="F125" s="9">
        <v>71</v>
      </c>
      <c r="G125" s="24">
        <v>13213274</v>
      </c>
      <c r="H125" s="9">
        <v>51</v>
      </c>
      <c r="I125" s="15">
        <v>43070336</v>
      </c>
      <c r="J125" s="9">
        <v>83</v>
      </c>
      <c r="K125" s="15">
        <v>52837791</v>
      </c>
      <c r="L125" s="9">
        <v>113</v>
      </c>
      <c r="M125" s="157">
        <v>1433009</v>
      </c>
      <c r="N125" s="9">
        <v>68</v>
      </c>
      <c r="O125" s="15">
        <v>16978751</v>
      </c>
      <c r="P125" s="9">
        <v>71</v>
      </c>
      <c r="Q125" s="15">
        <v>404</v>
      </c>
      <c r="R125" s="9">
        <v>83</v>
      </c>
      <c r="S125" s="147">
        <v>49080130</v>
      </c>
      <c r="T125" s="16"/>
    </row>
    <row r="126" spans="1:20" ht="25.5">
      <c r="A126">
        <v>124</v>
      </c>
      <c r="B126" s="145" t="s">
        <v>141</v>
      </c>
      <c r="C126" s="33" t="s">
        <v>210</v>
      </c>
      <c r="D126" s="9">
        <v>124</v>
      </c>
      <c r="E126" s="15">
        <v>49372420</v>
      </c>
      <c r="F126" s="9">
        <v>47</v>
      </c>
      <c r="G126" s="24">
        <v>18745639</v>
      </c>
      <c r="H126" s="9">
        <v>67</v>
      </c>
      <c r="I126" s="15">
        <v>28860856</v>
      </c>
      <c r="J126" s="9">
        <v>53</v>
      </c>
      <c r="K126" s="15">
        <v>80149872</v>
      </c>
      <c r="L126" s="9">
        <v>56</v>
      </c>
      <c r="M126" s="157">
        <v>5471716</v>
      </c>
      <c r="N126" s="9">
        <v>190</v>
      </c>
      <c r="O126" s="15">
        <v>0</v>
      </c>
      <c r="P126" s="9">
        <v>45</v>
      </c>
      <c r="Q126" s="15">
        <v>615</v>
      </c>
      <c r="R126" s="9">
        <v>81</v>
      </c>
      <c r="S126" s="147">
        <v>49176687</v>
      </c>
      <c r="T126" s="16"/>
    </row>
    <row r="127" spans="1:20" ht="25.5">
      <c r="A127">
        <v>125</v>
      </c>
      <c r="B127" s="145" t="s">
        <v>208</v>
      </c>
      <c r="C127" s="33" t="s">
        <v>210</v>
      </c>
      <c r="D127" s="9">
        <v>125</v>
      </c>
      <c r="E127" s="15">
        <v>49251414</v>
      </c>
      <c r="F127" s="9">
        <v>57</v>
      </c>
      <c r="G127" s="24">
        <v>16074483</v>
      </c>
      <c r="H127" s="9">
        <v>58</v>
      </c>
      <c r="I127" s="15">
        <v>34555793</v>
      </c>
      <c r="J127" s="9">
        <v>94</v>
      </c>
      <c r="K127" s="15">
        <v>47328976</v>
      </c>
      <c r="L127" s="9">
        <v>57</v>
      </c>
      <c r="M127" s="157">
        <v>5258231</v>
      </c>
      <c r="N127" s="9">
        <v>145</v>
      </c>
      <c r="O127" s="15">
        <v>222361</v>
      </c>
      <c r="P127" s="9">
        <v>50</v>
      </c>
      <c r="Q127" s="15">
        <v>571</v>
      </c>
      <c r="R127" s="9">
        <v>85</v>
      </c>
      <c r="S127" s="147">
        <v>47933514</v>
      </c>
      <c r="T127" s="16"/>
    </row>
    <row r="128" spans="1:20" ht="25.5">
      <c r="A128">
        <v>126</v>
      </c>
      <c r="B128" s="145" t="s">
        <v>226</v>
      </c>
      <c r="C128" s="33" t="s">
        <v>210</v>
      </c>
      <c r="D128" s="9">
        <v>126</v>
      </c>
      <c r="E128" s="15">
        <v>49241127</v>
      </c>
      <c r="F128" s="9">
        <v>187</v>
      </c>
      <c r="G128" s="24">
        <v>2708982</v>
      </c>
      <c r="H128" s="9">
        <v>209</v>
      </c>
      <c r="I128" s="15">
        <v>3225957</v>
      </c>
      <c r="J128" s="9">
        <v>244</v>
      </c>
      <c r="K128" s="15">
        <v>4635145</v>
      </c>
      <c r="L128" s="9">
        <v>124</v>
      </c>
      <c r="M128" s="157">
        <v>1092752</v>
      </c>
      <c r="N128" s="9">
        <v>191</v>
      </c>
      <c r="O128" s="15">
        <v>0</v>
      </c>
      <c r="P128" s="9">
        <v>204</v>
      </c>
      <c r="Q128" s="15">
        <v>43</v>
      </c>
      <c r="R128" s="9">
        <v>195</v>
      </c>
      <c r="S128" s="147">
        <v>0</v>
      </c>
      <c r="T128" s="16"/>
    </row>
    <row r="129" spans="1:20" ht="25.5">
      <c r="A129">
        <v>127</v>
      </c>
      <c r="B129" s="145" t="s">
        <v>228</v>
      </c>
      <c r="C129" s="33" t="s">
        <v>210</v>
      </c>
      <c r="D129" s="9">
        <v>127</v>
      </c>
      <c r="E129" s="15">
        <v>48286931</v>
      </c>
      <c r="F129" s="9">
        <v>162</v>
      </c>
      <c r="G129" s="24">
        <v>4533613</v>
      </c>
      <c r="H129" s="9">
        <v>115</v>
      </c>
      <c r="I129" s="15">
        <v>12469196</v>
      </c>
      <c r="J129" s="9">
        <v>175</v>
      </c>
      <c r="K129" s="15">
        <v>20457661</v>
      </c>
      <c r="L129" s="9">
        <v>90</v>
      </c>
      <c r="M129" s="157">
        <v>2414906</v>
      </c>
      <c r="N129" s="9">
        <v>156</v>
      </c>
      <c r="O129" s="15">
        <v>31960</v>
      </c>
      <c r="P129" s="9">
        <v>172</v>
      </c>
      <c r="Q129" s="15">
        <v>95</v>
      </c>
      <c r="R129" s="9">
        <v>196</v>
      </c>
      <c r="S129" s="147">
        <v>0</v>
      </c>
      <c r="T129" s="16"/>
    </row>
    <row r="130" spans="1:20" ht="12.75">
      <c r="A130">
        <v>128</v>
      </c>
      <c r="B130" s="145" t="s">
        <v>269</v>
      </c>
      <c r="C130" s="33" t="s">
        <v>210</v>
      </c>
      <c r="D130" s="9">
        <v>128</v>
      </c>
      <c r="E130" s="15">
        <v>47522035</v>
      </c>
      <c r="F130" s="9">
        <v>43</v>
      </c>
      <c r="G130" s="24">
        <v>21980718</v>
      </c>
      <c r="H130" s="9">
        <v>35</v>
      </c>
      <c r="I130" s="15">
        <v>66925509</v>
      </c>
      <c r="J130" s="9">
        <v>62</v>
      </c>
      <c r="K130" s="15">
        <v>72135401</v>
      </c>
      <c r="L130" s="9">
        <v>33</v>
      </c>
      <c r="M130" s="157">
        <v>9480823</v>
      </c>
      <c r="N130" s="9">
        <v>161</v>
      </c>
      <c r="O130" s="15">
        <v>5009</v>
      </c>
      <c r="P130" s="9">
        <v>48</v>
      </c>
      <c r="Q130" s="15">
        <v>596</v>
      </c>
      <c r="R130" s="9">
        <v>97</v>
      </c>
      <c r="S130" s="147">
        <v>42536764</v>
      </c>
      <c r="T130" s="16"/>
    </row>
    <row r="131" spans="1:20" ht="25.5">
      <c r="A131">
        <v>129</v>
      </c>
      <c r="B131" s="145" t="s">
        <v>328</v>
      </c>
      <c r="C131" s="36" t="s">
        <v>210</v>
      </c>
      <c r="D131" s="9">
        <v>129</v>
      </c>
      <c r="E131" s="15">
        <v>47267169</v>
      </c>
      <c r="F131" s="9">
        <v>114</v>
      </c>
      <c r="G131" s="24">
        <v>7371764</v>
      </c>
      <c r="H131" s="9">
        <v>40</v>
      </c>
      <c r="I131" s="15">
        <v>58284901</v>
      </c>
      <c r="J131" s="9">
        <v>70</v>
      </c>
      <c r="K131" s="15">
        <v>63975123</v>
      </c>
      <c r="L131" s="9">
        <v>177</v>
      </c>
      <c r="M131" s="157">
        <v>200319</v>
      </c>
      <c r="N131" s="9">
        <v>110</v>
      </c>
      <c r="O131" s="15">
        <v>3459799</v>
      </c>
      <c r="P131" s="9">
        <v>69</v>
      </c>
      <c r="Q131" s="15">
        <v>408</v>
      </c>
      <c r="R131" s="9">
        <v>88</v>
      </c>
      <c r="S131" s="147">
        <v>47159141</v>
      </c>
      <c r="T131" s="16"/>
    </row>
    <row r="132" spans="1:20" ht="25.5">
      <c r="A132">
        <v>130</v>
      </c>
      <c r="B132" s="145" t="s">
        <v>152</v>
      </c>
      <c r="C132" s="33" t="s">
        <v>210</v>
      </c>
      <c r="D132" s="9">
        <v>130</v>
      </c>
      <c r="E132" s="15">
        <v>46647975</v>
      </c>
      <c r="F132" s="9">
        <v>201</v>
      </c>
      <c r="G132" s="24">
        <v>1742022</v>
      </c>
      <c r="H132" s="9">
        <v>207</v>
      </c>
      <c r="I132" s="15">
        <v>3368722</v>
      </c>
      <c r="J132" s="9">
        <v>236</v>
      </c>
      <c r="K132" s="15">
        <v>6258087</v>
      </c>
      <c r="L132" s="9">
        <v>117</v>
      </c>
      <c r="M132" s="157">
        <v>1338233</v>
      </c>
      <c r="N132" s="9">
        <v>44</v>
      </c>
      <c r="O132" s="15">
        <v>29253201</v>
      </c>
      <c r="P132" s="9">
        <v>238</v>
      </c>
      <c r="Q132" s="15">
        <v>10</v>
      </c>
      <c r="R132" s="9">
        <v>197</v>
      </c>
      <c r="S132" s="147">
        <v>0</v>
      </c>
      <c r="T132" s="16"/>
    </row>
    <row r="133" spans="1:20" ht="12.75">
      <c r="A133">
        <v>131</v>
      </c>
      <c r="B133" s="145" t="s">
        <v>322</v>
      </c>
      <c r="C133" s="33" t="s">
        <v>210</v>
      </c>
      <c r="D133" s="9">
        <v>131</v>
      </c>
      <c r="E133" s="15">
        <v>46325917</v>
      </c>
      <c r="F133" s="9">
        <v>79</v>
      </c>
      <c r="G133" s="24">
        <v>11249631</v>
      </c>
      <c r="H133" s="9">
        <v>182</v>
      </c>
      <c r="I133" s="15">
        <v>5302422</v>
      </c>
      <c r="J133" s="9">
        <v>134</v>
      </c>
      <c r="K133" s="15">
        <v>29559747</v>
      </c>
      <c r="L133" s="9">
        <v>144</v>
      </c>
      <c r="M133" s="157">
        <v>578316</v>
      </c>
      <c r="N133" s="9">
        <v>116</v>
      </c>
      <c r="O133" s="15">
        <v>2774846</v>
      </c>
      <c r="P133" s="9">
        <v>64</v>
      </c>
      <c r="Q133" s="15">
        <v>438</v>
      </c>
      <c r="R133" s="9">
        <v>101</v>
      </c>
      <c r="S133" s="147">
        <v>40520563</v>
      </c>
      <c r="T133" s="16"/>
    </row>
    <row r="134" spans="1:20" ht="12.75">
      <c r="A134">
        <v>132</v>
      </c>
      <c r="B134" s="145" t="s">
        <v>142</v>
      </c>
      <c r="C134" s="33" t="s">
        <v>210</v>
      </c>
      <c r="D134" s="9">
        <v>132</v>
      </c>
      <c r="E134" s="15">
        <v>46166979</v>
      </c>
      <c r="F134" s="9">
        <v>94</v>
      </c>
      <c r="G134" s="24">
        <v>9348032</v>
      </c>
      <c r="H134" s="9">
        <v>122</v>
      </c>
      <c r="I134" s="15">
        <v>11660210</v>
      </c>
      <c r="J134" s="9">
        <v>180</v>
      </c>
      <c r="K134" s="15">
        <v>19447096</v>
      </c>
      <c r="L134" s="9">
        <v>45</v>
      </c>
      <c r="M134" s="157">
        <v>6879456</v>
      </c>
      <c r="N134" s="9">
        <v>192</v>
      </c>
      <c r="O134" s="15">
        <v>0</v>
      </c>
      <c r="P134" s="9">
        <v>207</v>
      </c>
      <c r="Q134" s="15">
        <v>41</v>
      </c>
      <c r="R134" s="9">
        <v>90</v>
      </c>
      <c r="S134" s="147">
        <v>46143247</v>
      </c>
      <c r="T134" s="16"/>
    </row>
    <row r="135" spans="1:20" ht="25.5">
      <c r="A135">
        <v>133</v>
      </c>
      <c r="B135" s="145" t="s">
        <v>265</v>
      </c>
      <c r="C135" s="33" t="s">
        <v>210</v>
      </c>
      <c r="D135" s="9">
        <v>133</v>
      </c>
      <c r="E135" s="15">
        <v>45820419</v>
      </c>
      <c r="F135" s="9">
        <v>99</v>
      </c>
      <c r="G135" s="24">
        <v>8731073</v>
      </c>
      <c r="H135" s="9">
        <v>210</v>
      </c>
      <c r="I135" s="15">
        <v>3091592</v>
      </c>
      <c r="J135" s="9">
        <v>172</v>
      </c>
      <c r="K135" s="15">
        <v>20649859</v>
      </c>
      <c r="L135" s="9">
        <v>157</v>
      </c>
      <c r="M135" s="157">
        <v>393325</v>
      </c>
      <c r="N135" s="9">
        <v>130</v>
      </c>
      <c r="O135" s="15">
        <v>866432</v>
      </c>
      <c r="P135" s="9">
        <v>116</v>
      </c>
      <c r="Q135" s="15">
        <v>237</v>
      </c>
      <c r="R135" s="9">
        <v>134</v>
      </c>
      <c r="S135" s="147">
        <v>27637896</v>
      </c>
      <c r="T135" s="16"/>
    </row>
    <row r="136" spans="1:20" ht="25.5">
      <c r="A136">
        <v>134</v>
      </c>
      <c r="B136" s="145" t="s">
        <v>143</v>
      </c>
      <c r="C136" s="33" t="s">
        <v>210</v>
      </c>
      <c r="D136" s="9">
        <v>134</v>
      </c>
      <c r="E136" s="15">
        <v>45752947</v>
      </c>
      <c r="F136" s="9">
        <v>119</v>
      </c>
      <c r="G136" s="24">
        <v>7055299</v>
      </c>
      <c r="H136" s="9">
        <v>144</v>
      </c>
      <c r="I136" s="15">
        <v>8914175</v>
      </c>
      <c r="J136" s="9">
        <v>151</v>
      </c>
      <c r="K136" s="15">
        <v>24581075</v>
      </c>
      <c r="L136" s="9">
        <v>102</v>
      </c>
      <c r="M136" s="157">
        <v>1734527</v>
      </c>
      <c r="N136" s="9">
        <v>81</v>
      </c>
      <c r="O136" s="15">
        <v>10700415</v>
      </c>
      <c r="P136" s="9">
        <v>68</v>
      </c>
      <c r="Q136" s="15">
        <v>417</v>
      </c>
      <c r="R136" s="9">
        <v>91</v>
      </c>
      <c r="S136" s="147">
        <v>45143677</v>
      </c>
      <c r="T136" s="16"/>
    </row>
    <row r="137" spans="1:20" ht="25.5">
      <c r="A137">
        <v>135</v>
      </c>
      <c r="B137" s="145" t="s">
        <v>144</v>
      </c>
      <c r="C137" s="33" t="s">
        <v>165</v>
      </c>
      <c r="D137" s="9">
        <v>135</v>
      </c>
      <c r="E137" s="15">
        <v>45711762</v>
      </c>
      <c r="F137" s="9">
        <v>164</v>
      </c>
      <c r="G137" s="24">
        <v>4236645</v>
      </c>
      <c r="H137" s="9">
        <v>199</v>
      </c>
      <c r="I137" s="15">
        <v>4163476</v>
      </c>
      <c r="J137" s="9">
        <v>232</v>
      </c>
      <c r="K137" s="15">
        <v>6958621</v>
      </c>
      <c r="L137" s="9">
        <v>62</v>
      </c>
      <c r="M137" s="157">
        <v>4157652</v>
      </c>
      <c r="N137" s="9">
        <v>36</v>
      </c>
      <c r="O137" s="15">
        <v>36813429</v>
      </c>
      <c r="P137" s="9">
        <v>247</v>
      </c>
      <c r="Q137" s="15">
        <v>1</v>
      </c>
      <c r="R137" s="9">
        <v>198</v>
      </c>
      <c r="S137" s="147">
        <v>0</v>
      </c>
      <c r="T137" s="16"/>
    </row>
    <row r="138" spans="1:20" ht="25.5">
      <c r="A138">
        <v>136</v>
      </c>
      <c r="B138" s="145" t="s">
        <v>145</v>
      </c>
      <c r="C138" s="33" t="s">
        <v>171</v>
      </c>
      <c r="D138" s="9">
        <v>136</v>
      </c>
      <c r="E138" s="15">
        <v>45536557</v>
      </c>
      <c r="F138" s="9">
        <v>103</v>
      </c>
      <c r="G138" s="24">
        <v>8172983</v>
      </c>
      <c r="H138" s="9">
        <v>64</v>
      </c>
      <c r="I138" s="15">
        <v>30601925</v>
      </c>
      <c r="J138" s="9">
        <v>102</v>
      </c>
      <c r="K138" s="15">
        <v>43875958</v>
      </c>
      <c r="L138" s="9">
        <v>85</v>
      </c>
      <c r="M138" s="157">
        <v>2759670</v>
      </c>
      <c r="N138" s="9">
        <v>135</v>
      </c>
      <c r="O138" s="15">
        <v>626320</v>
      </c>
      <c r="P138" s="9">
        <v>91</v>
      </c>
      <c r="Q138" s="15">
        <v>312</v>
      </c>
      <c r="R138" s="9">
        <v>95</v>
      </c>
      <c r="S138" s="147">
        <v>43437057</v>
      </c>
      <c r="T138" s="16"/>
    </row>
    <row r="139" spans="1:20" ht="25.5">
      <c r="A139">
        <v>137</v>
      </c>
      <c r="B139" s="152" t="s">
        <v>146</v>
      </c>
      <c r="C139" s="33" t="s">
        <v>210</v>
      </c>
      <c r="D139" s="9">
        <v>137</v>
      </c>
      <c r="E139" s="15">
        <v>45220889</v>
      </c>
      <c r="F139" s="9">
        <v>81</v>
      </c>
      <c r="G139" s="24">
        <v>10702382</v>
      </c>
      <c r="H139" s="9">
        <v>48</v>
      </c>
      <c r="I139" s="15">
        <v>44570599</v>
      </c>
      <c r="J139" s="9">
        <v>73</v>
      </c>
      <c r="K139" s="15">
        <v>61027817</v>
      </c>
      <c r="L139" s="9">
        <v>76</v>
      </c>
      <c r="M139" s="157">
        <v>3030166</v>
      </c>
      <c r="N139" s="9">
        <v>47</v>
      </c>
      <c r="O139" s="15">
        <v>26142778</v>
      </c>
      <c r="P139" s="9">
        <v>92</v>
      </c>
      <c r="Q139" s="15">
        <v>310</v>
      </c>
      <c r="R139" s="9">
        <v>92</v>
      </c>
      <c r="S139" s="147">
        <v>45054054</v>
      </c>
      <c r="T139" s="16"/>
    </row>
    <row r="140" spans="1:20" ht="38.25">
      <c r="A140">
        <v>138</v>
      </c>
      <c r="B140" s="36" t="s">
        <v>147</v>
      </c>
      <c r="C140" s="33" t="s">
        <v>172</v>
      </c>
      <c r="D140" s="9">
        <v>138</v>
      </c>
      <c r="E140" s="15">
        <v>44245253</v>
      </c>
      <c r="F140" s="9">
        <v>179</v>
      </c>
      <c r="G140" s="24">
        <v>2980581</v>
      </c>
      <c r="H140" s="9">
        <v>166</v>
      </c>
      <c r="I140" s="15">
        <v>6637245</v>
      </c>
      <c r="J140" s="9">
        <v>176</v>
      </c>
      <c r="K140" s="15">
        <v>20109372</v>
      </c>
      <c r="L140" s="9">
        <v>123</v>
      </c>
      <c r="M140" s="157">
        <v>1123816</v>
      </c>
      <c r="N140" s="9">
        <v>193</v>
      </c>
      <c r="O140" s="15">
        <v>0</v>
      </c>
      <c r="P140" s="9">
        <v>192</v>
      </c>
      <c r="Q140" s="15">
        <v>50</v>
      </c>
      <c r="R140" s="9">
        <v>199</v>
      </c>
      <c r="S140" s="147">
        <v>0</v>
      </c>
      <c r="T140" s="16"/>
    </row>
    <row r="141" spans="1:20" ht="38.25">
      <c r="A141">
        <v>139</v>
      </c>
      <c r="B141" s="151" t="s">
        <v>148</v>
      </c>
      <c r="C141" s="33" t="s">
        <v>210</v>
      </c>
      <c r="D141" s="9">
        <v>139</v>
      </c>
      <c r="E141" s="15">
        <v>44059741</v>
      </c>
      <c r="F141" s="9">
        <v>199</v>
      </c>
      <c r="G141" s="24">
        <v>1755515</v>
      </c>
      <c r="H141" s="9">
        <v>202</v>
      </c>
      <c r="I141" s="15" t="s">
        <v>383</v>
      </c>
      <c r="J141" s="9">
        <v>199</v>
      </c>
      <c r="K141" s="15">
        <v>14539331</v>
      </c>
      <c r="L141" s="9">
        <v>155</v>
      </c>
      <c r="M141" s="157" t="s">
        <v>383</v>
      </c>
      <c r="N141" s="9">
        <v>194</v>
      </c>
      <c r="O141" s="15" t="s">
        <v>383</v>
      </c>
      <c r="P141" s="9">
        <v>229</v>
      </c>
      <c r="Q141" s="15">
        <v>22</v>
      </c>
      <c r="R141" s="9">
        <v>200</v>
      </c>
      <c r="S141" s="147">
        <v>0</v>
      </c>
      <c r="T141" s="16"/>
    </row>
    <row r="142" spans="1:20" ht="25.5">
      <c r="A142">
        <v>140</v>
      </c>
      <c r="B142" s="145" t="s">
        <v>358</v>
      </c>
      <c r="C142" s="33" t="s">
        <v>210</v>
      </c>
      <c r="D142" s="9">
        <v>140</v>
      </c>
      <c r="E142" s="15">
        <v>43112157</v>
      </c>
      <c r="F142" s="9">
        <v>72</v>
      </c>
      <c r="G142" s="24">
        <v>13177890</v>
      </c>
      <c r="H142" s="9">
        <v>71</v>
      </c>
      <c r="I142" s="15">
        <v>25892707</v>
      </c>
      <c r="J142" s="9">
        <v>95</v>
      </c>
      <c r="K142" s="15">
        <v>46424096</v>
      </c>
      <c r="L142" s="9">
        <v>118</v>
      </c>
      <c r="M142" s="157">
        <v>1307090</v>
      </c>
      <c r="N142" s="9">
        <v>112</v>
      </c>
      <c r="O142" s="15">
        <v>3185391</v>
      </c>
      <c r="P142" s="9">
        <v>26</v>
      </c>
      <c r="Q142" s="15">
        <v>805</v>
      </c>
      <c r="R142" s="9">
        <v>96</v>
      </c>
      <c r="S142" s="147">
        <v>42719563</v>
      </c>
      <c r="T142" s="16"/>
    </row>
    <row r="143" spans="1:20" ht="12.75">
      <c r="A143">
        <v>141</v>
      </c>
      <c r="B143" s="145" t="s">
        <v>382</v>
      </c>
      <c r="C143" s="33" t="s">
        <v>210</v>
      </c>
      <c r="D143" s="9">
        <v>141</v>
      </c>
      <c r="E143" s="15">
        <v>42994273</v>
      </c>
      <c r="F143" s="9">
        <v>104</v>
      </c>
      <c r="G143" s="24">
        <v>8119901</v>
      </c>
      <c r="H143" s="9">
        <v>135</v>
      </c>
      <c r="I143" s="15">
        <v>9668932</v>
      </c>
      <c r="J143" s="9">
        <v>167</v>
      </c>
      <c r="K143" s="15">
        <v>21288976</v>
      </c>
      <c r="L143" s="9">
        <v>80</v>
      </c>
      <c r="M143" s="157">
        <v>2964510</v>
      </c>
      <c r="N143" s="9">
        <v>129</v>
      </c>
      <c r="O143" s="15">
        <v>965710</v>
      </c>
      <c r="P143" s="9">
        <v>117</v>
      </c>
      <c r="Q143" s="15">
        <v>236</v>
      </c>
      <c r="R143" s="9">
        <v>116</v>
      </c>
      <c r="S143" s="147">
        <v>32650574</v>
      </c>
      <c r="T143" s="16"/>
    </row>
    <row r="144" spans="1:20" ht="12.75">
      <c r="A144">
        <v>142</v>
      </c>
      <c r="B144" s="145" t="s">
        <v>199</v>
      </c>
      <c r="C144" s="33" t="s">
        <v>210</v>
      </c>
      <c r="D144" s="9">
        <v>142</v>
      </c>
      <c r="E144" s="15">
        <v>42875963</v>
      </c>
      <c r="F144" s="9">
        <v>137</v>
      </c>
      <c r="G144" s="24" t="s">
        <v>383</v>
      </c>
      <c r="H144" s="9">
        <v>196</v>
      </c>
      <c r="I144" s="15" t="s">
        <v>383</v>
      </c>
      <c r="J144" s="9">
        <v>152</v>
      </c>
      <c r="K144" s="15" t="s">
        <v>383</v>
      </c>
      <c r="L144" s="9">
        <v>176</v>
      </c>
      <c r="M144" s="157" t="s">
        <v>383</v>
      </c>
      <c r="N144" s="9">
        <v>159</v>
      </c>
      <c r="O144" s="15" t="s">
        <v>383</v>
      </c>
      <c r="P144" s="9">
        <v>126</v>
      </c>
      <c r="Q144" s="15" t="s">
        <v>383</v>
      </c>
      <c r="R144" s="9">
        <v>110</v>
      </c>
      <c r="S144" s="147" t="s">
        <v>383</v>
      </c>
      <c r="T144" s="16"/>
    </row>
    <row r="145" spans="1:20" ht="25.5">
      <c r="A145">
        <v>143</v>
      </c>
      <c r="B145" s="145" t="s">
        <v>203</v>
      </c>
      <c r="C145" s="33" t="s">
        <v>210</v>
      </c>
      <c r="D145" s="9">
        <v>143</v>
      </c>
      <c r="E145" s="15">
        <v>42843268</v>
      </c>
      <c r="F145" s="9">
        <v>185</v>
      </c>
      <c r="G145" s="24">
        <v>2729193</v>
      </c>
      <c r="H145" s="9">
        <v>157</v>
      </c>
      <c r="I145" s="15">
        <v>7724319</v>
      </c>
      <c r="J145" s="9">
        <v>193</v>
      </c>
      <c r="K145" s="15">
        <v>16795446</v>
      </c>
      <c r="L145" s="9">
        <v>163</v>
      </c>
      <c r="M145" s="157">
        <v>329774</v>
      </c>
      <c r="N145" s="9">
        <v>195</v>
      </c>
      <c r="O145" s="15">
        <v>0</v>
      </c>
      <c r="P145" s="9">
        <v>119</v>
      </c>
      <c r="Q145" s="15">
        <v>232</v>
      </c>
      <c r="R145" s="9">
        <v>201</v>
      </c>
      <c r="S145" s="147">
        <v>0</v>
      </c>
      <c r="T145" s="16"/>
    </row>
    <row r="146" spans="1:20" ht="25.5">
      <c r="A146">
        <v>144</v>
      </c>
      <c r="B146" s="145" t="s">
        <v>374</v>
      </c>
      <c r="C146" s="33" t="s">
        <v>210</v>
      </c>
      <c r="D146" s="9">
        <v>144</v>
      </c>
      <c r="E146" s="15">
        <v>42540016</v>
      </c>
      <c r="F146" s="9">
        <v>102</v>
      </c>
      <c r="G146" s="24">
        <v>8392428</v>
      </c>
      <c r="H146" s="9">
        <v>79</v>
      </c>
      <c r="I146" s="15">
        <v>23100343</v>
      </c>
      <c r="J146" s="9">
        <v>127</v>
      </c>
      <c r="K146" s="15" t="s">
        <v>383</v>
      </c>
      <c r="L146" s="9">
        <v>222</v>
      </c>
      <c r="M146" s="157" t="s">
        <v>383</v>
      </c>
      <c r="N146" s="9">
        <v>42</v>
      </c>
      <c r="O146" s="15">
        <v>29686105</v>
      </c>
      <c r="P146" s="9">
        <v>77</v>
      </c>
      <c r="Q146" s="15">
        <v>364</v>
      </c>
      <c r="R146" s="9">
        <v>98</v>
      </c>
      <c r="S146" s="147">
        <v>41584959</v>
      </c>
      <c r="T146" s="16"/>
    </row>
    <row r="147" spans="1:20" ht="25.5">
      <c r="A147">
        <v>145</v>
      </c>
      <c r="B147" s="145" t="s">
        <v>270</v>
      </c>
      <c r="C147" s="33" t="s">
        <v>210</v>
      </c>
      <c r="D147" s="9">
        <v>145</v>
      </c>
      <c r="E147" s="15">
        <v>42410710</v>
      </c>
      <c r="F147" s="9">
        <v>152</v>
      </c>
      <c r="G147" s="24">
        <v>5166234</v>
      </c>
      <c r="H147" s="9">
        <v>240</v>
      </c>
      <c r="I147" s="15">
        <v>345891</v>
      </c>
      <c r="J147" s="9">
        <v>225</v>
      </c>
      <c r="K147" s="15">
        <v>8710908</v>
      </c>
      <c r="L147" s="9">
        <v>185</v>
      </c>
      <c r="M147" s="157">
        <v>88598</v>
      </c>
      <c r="N147" s="9">
        <v>46</v>
      </c>
      <c r="O147" s="15">
        <v>27568601</v>
      </c>
      <c r="P147" s="9">
        <v>94</v>
      </c>
      <c r="Q147" s="15">
        <v>307</v>
      </c>
      <c r="R147" s="9">
        <v>202</v>
      </c>
      <c r="S147" s="147">
        <v>0</v>
      </c>
      <c r="T147" s="16"/>
    </row>
    <row r="148" spans="1:20" ht="12.75">
      <c r="A148">
        <v>146</v>
      </c>
      <c r="B148" s="145" t="s">
        <v>149</v>
      </c>
      <c r="C148" s="33" t="s">
        <v>210</v>
      </c>
      <c r="D148" s="9">
        <v>146</v>
      </c>
      <c r="E148" s="15">
        <v>41785020</v>
      </c>
      <c r="F148" s="9">
        <v>190</v>
      </c>
      <c r="G148" s="24">
        <v>2455241</v>
      </c>
      <c r="H148" s="9">
        <v>200</v>
      </c>
      <c r="I148" s="15">
        <v>4151214</v>
      </c>
      <c r="J148" s="9">
        <v>219</v>
      </c>
      <c r="K148" s="15">
        <v>10187846</v>
      </c>
      <c r="L148" s="9">
        <v>119</v>
      </c>
      <c r="M148" s="157">
        <v>1218077</v>
      </c>
      <c r="N148" s="9">
        <v>196</v>
      </c>
      <c r="O148" s="15">
        <v>0</v>
      </c>
      <c r="P148" s="9">
        <v>213</v>
      </c>
      <c r="Q148" s="15">
        <v>39</v>
      </c>
      <c r="R148" s="9">
        <v>203</v>
      </c>
      <c r="S148" s="147">
        <v>0</v>
      </c>
      <c r="T148" s="16"/>
    </row>
    <row r="149" spans="1:20" ht="12.75">
      <c r="A149">
        <v>147</v>
      </c>
      <c r="B149" s="145" t="s">
        <v>204</v>
      </c>
      <c r="C149" s="33" t="s">
        <v>210</v>
      </c>
      <c r="D149" s="9">
        <v>147</v>
      </c>
      <c r="E149" s="15">
        <v>41742404</v>
      </c>
      <c r="F149" s="9">
        <v>124</v>
      </c>
      <c r="G149" s="24">
        <v>6601847</v>
      </c>
      <c r="H149" s="9">
        <v>139</v>
      </c>
      <c r="I149" s="15">
        <v>9075283</v>
      </c>
      <c r="J149" s="9">
        <v>170</v>
      </c>
      <c r="K149" s="15">
        <v>20935146</v>
      </c>
      <c r="L149" s="9">
        <v>50</v>
      </c>
      <c r="M149" s="157">
        <v>6230596</v>
      </c>
      <c r="N149" s="9">
        <v>197</v>
      </c>
      <c r="O149" s="15">
        <v>0</v>
      </c>
      <c r="P149" s="9">
        <v>241</v>
      </c>
      <c r="Q149" s="15">
        <v>6</v>
      </c>
      <c r="R149" s="9">
        <v>204</v>
      </c>
      <c r="S149" s="147">
        <v>0</v>
      </c>
      <c r="T149" s="16"/>
    </row>
    <row r="150" spans="1:20" ht="25.5">
      <c r="A150">
        <v>148</v>
      </c>
      <c r="B150" s="145" t="s">
        <v>353</v>
      </c>
      <c r="C150" s="33" t="s">
        <v>210</v>
      </c>
      <c r="D150" s="9">
        <v>148</v>
      </c>
      <c r="E150" s="15">
        <v>41420638</v>
      </c>
      <c r="F150" s="9">
        <v>192</v>
      </c>
      <c r="G150" s="24">
        <v>2112914</v>
      </c>
      <c r="H150" s="9">
        <v>243</v>
      </c>
      <c r="I150" s="15">
        <v>239548</v>
      </c>
      <c r="J150" s="9">
        <v>191</v>
      </c>
      <c r="K150" s="15">
        <v>16878237</v>
      </c>
      <c r="L150" s="9">
        <v>207</v>
      </c>
      <c r="M150" s="157">
        <v>-986870</v>
      </c>
      <c r="N150" s="9">
        <v>198</v>
      </c>
      <c r="O150" s="15">
        <v>0</v>
      </c>
      <c r="P150" s="9">
        <v>191</v>
      </c>
      <c r="Q150" s="15">
        <v>53</v>
      </c>
      <c r="R150" s="9">
        <v>205</v>
      </c>
      <c r="S150" s="147">
        <v>0</v>
      </c>
      <c r="T150" s="16"/>
    </row>
    <row r="151" spans="1:20" ht="25.5">
      <c r="A151">
        <v>149</v>
      </c>
      <c r="B151" s="145" t="s">
        <v>89</v>
      </c>
      <c r="C151" s="33" t="s">
        <v>210</v>
      </c>
      <c r="D151" s="9">
        <v>149</v>
      </c>
      <c r="E151" s="15">
        <v>41405407</v>
      </c>
      <c r="F151" s="9">
        <v>242</v>
      </c>
      <c r="G151" s="24">
        <v>-359899</v>
      </c>
      <c r="H151" s="9">
        <v>245</v>
      </c>
      <c r="I151" s="15">
        <v>-938442</v>
      </c>
      <c r="J151" s="9">
        <v>207</v>
      </c>
      <c r="K151" s="15">
        <v>13671694</v>
      </c>
      <c r="L151" s="9">
        <v>227</v>
      </c>
      <c r="M151" s="157">
        <v>-3893212</v>
      </c>
      <c r="N151" s="9">
        <v>199</v>
      </c>
      <c r="O151" s="15">
        <v>0</v>
      </c>
      <c r="P151" s="9">
        <v>158</v>
      </c>
      <c r="Q151" s="15">
        <v>130</v>
      </c>
      <c r="R151" s="9">
        <v>206</v>
      </c>
      <c r="S151" s="147">
        <v>0</v>
      </c>
      <c r="T151" s="16"/>
    </row>
    <row r="152" spans="1:20" ht="25.5">
      <c r="A152">
        <v>150</v>
      </c>
      <c r="B152" s="145" t="s">
        <v>218</v>
      </c>
      <c r="C152" s="33" t="s">
        <v>210</v>
      </c>
      <c r="D152" s="9">
        <v>150</v>
      </c>
      <c r="E152" s="15">
        <v>41340398</v>
      </c>
      <c r="F152" s="9">
        <v>238</v>
      </c>
      <c r="G152" s="24">
        <v>80679</v>
      </c>
      <c r="H152" s="9">
        <v>238</v>
      </c>
      <c r="I152" s="15">
        <v>501696</v>
      </c>
      <c r="J152" s="9">
        <v>250</v>
      </c>
      <c r="K152" s="15">
        <v>510710</v>
      </c>
      <c r="L152" s="9">
        <v>192</v>
      </c>
      <c r="M152" s="157">
        <v>44894</v>
      </c>
      <c r="N152" s="9">
        <v>157</v>
      </c>
      <c r="O152" s="15">
        <v>30514</v>
      </c>
      <c r="P152" s="9">
        <v>243</v>
      </c>
      <c r="Q152" s="15">
        <v>4</v>
      </c>
      <c r="R152" s="9">
        <v>207</v>
      </c>
      <c r="S152" s="147">
        <v>0</v>
      </c>
      <c r="T152" s="16"/>
    </row>
    <row r="153" spans="1:20" ht="25.5">
      <c r="A153">
        <v>151</v>
      </c>
      <c r="B153" s="145" t="s">
        <v>150</v>
      </c>
      <c r="C153" s="33" t="s">
        <v>210</v>
      </c>
      <c r="D153" s="9">
        <v>151</v>
      </c>
      <c r="E153" s="15">
        <v>41272323</v>
      </c>
      <c r="F153" s="9">
        <v>111</v>
      </c>
      <c r="G153" s="24">
        <v>7446507</v>
      </c>
      <c r="H153" s="9">
        <v>55</v>
      </c>
      <c r="I153" s="15">
        <v>36489577</v>
      </c>
      <c r="J153" s="9">
        <v>100</v>
      </c>
      <c r="K153" s="15">
        <v>45665482</v>
      </c>
      <c r="L153" s="9">
        <v>70</v>
      </c>
      <c r="M153" s="157">
        <v>3325925</v>
      </c>
      <c r="N153" s="9">
        <v>95</v>
      </c>
      <c r="O153" s="15">
        <v>5733619</v>
      </c>
      <c r="P153" s="9">
        <v>88</v>
      </c>
      <c r="Q153" s="15">
        <v>315</v>
      </c>
      <c r="R153" s="9">
        <v>100</v>
      </c>
      <c r="S153" s="147">
        <v>40676993</v>
      </c>
      <c r="T153" s="16"/>
    </row>
    <row r="154" spans="1:20" ht="25.5">
      <c r="A154">
        <v>152</v>
      </c>
      <c r="B154" s="145" t="s">
        <v>329</v>
      </c>
      <c r="C154" s="36" t="s">
        <v>173</v>
      </c>
      <c r="D154" s="9">
        <v>152</v>
      </c>
      <c r="E154" s="15">
        <v>41190831</v>
      </c>
      <c r="F154" s="9">
        <v>193</v>
      </c>
      <c r="G154" s="24">
        <v>2053532</v>
      </c>
      <c r="H154" s="9">
        <v>92</v>
      </c>
      <c r="I154" s="15">
        <v>16523572</v>
      </c>
      <c r="J154" s="9">
        <v>146</v>
      </c>
      <c r="K154" s="15">
        <v>25794263</v>
      </c>
      <c r="L154" s="9">
        <v>142</v>
      </c>
      <c r="M154" s="157">
        <v>624837</v>
      </c>
      <c r="N154" s="9">
        <v>200</v>
      </c>
      <c r="O154" s="15">
        <v>0</v>
      </c>
      <c r="P154" s="9">
        <v>198</v>
      </c>
      <c r="Q154" s="15">
        <v>47</v>
      </c>
      <c r="R154" s="9">
        <v>136</v>
      </c>
      <c r="S154" s="147">
        <v>27270437</v>
      </c>
      <c r="T154" s="16"/>
    </row>
    <row r="155" spans="1:20" ht="25.5">
      <c r="A155">
        <v>153</v>
      </c>
      <c r="B155" s="152" t="s">
        <v>11</v>
      </c>
      <c r="C155" s="33" t="s">
        <v>210</v>
      </c>
      <c r="D155" s="9">
        <v>153</v>
      </c>
      <c r="E155" s="15">
        <v>41089123</v>
      </c>
      <c r="F155" s="9">
        <v>89</v>
      </c>
      <c r="G155" s="24">
        <v>9753594</v>
      </c>
      <c r="H155" s="9">
        <v>233</v>
      </c>
      <c r="I155" s="15">
        <v>1050549</v>
      </c>
      <c r="J155" s="9">
        <v>189</v>
      </c>
      <c r="K155" s="15">
        <v>17291095</v>
      </c>
      <c r="L155" s="9">
        <v>153</v>
      </c>
      <c r="M155" s="157">
        <v>432334</v>
      </c>
      <c r="N155" s="9">
        <v>109</v>
      </c>
      <c r="O155" s="15">
        <v>3641394</v>
      </c>
      <c r="P155" s="9">
        <v>79</v>
      </c>
      <c r="Q155" s="15">
        <v>357</v>
      </c>
      <c r="R155" s="9">
        <v>99</v>
      </c>
      <c r="S155" s="147">
        <v>41089123</v>
      </c>
      <c r="T155" s="16"/>
    </row>
    <row r="156" spans="1:20" ht="51">
      <c r="A156">
        <v>154</v>
      </c>
      <c r="B156" s="151" t="s">
        <v>12</v>
      </c>
      <c r="C156" s="33" t="s">
        <v>210</v>
      </c>
      <c r="D156" s="9">
        <v>154</v>
      </c>
      <c r="E156" s="15">
        <v>40701532</v>
      </c>
      <c r="F156" s="9">
        <v>186</v>
      </c>
      <c r="G156" s="24">
        <v>2716196</v>
      </c>
      <c r="H156" s="9">
        <v>134</v>
      </c>
      <c r="I156" s="15">
        <v>9696076</v>
      </c>
      <c r="J156" s="9">
        <v>183</v>
      </c>
      <c r="K156" s="15">
        <v>19107921</v>
      </c>
      <c r="L156" s="9">
        <v>120</v>
      </c>
      <c r="M156" s="157">
        <v>1200734</v>
      </c>
      <c r="N156" s="9">
        <v>201</v>
      </c>
      <c r="O156" s="15">
        <v>0</v>
      </c>
      <c r="P156" s="9">
        <v>217</v>
      </c>
      <c r="Q156" s="15">
        <v>37</v>
      </c>
      <c r="R156" s="9">
        <v>208</v>
      </c>
      <c r="S156" s="147">
        <v>0</v>
      </c>
      <c r="T156" s="16"/>
    </row>
    <row r="157" spans="1:20" ht="25.5">
      <c r="A157">
        <v>155</v>
      </c>
      <c r="B157" s="145" t="s">
        <v>352</v>
      </c>
      <c r="C157" s="33" t="s">
        <v>210</v>
      </c>
      <c r="D157" s="9">
        <v>155</v>
      </c>
      <c r="E157" s="15">
        <v>40635870</v>
      </c>
      <c r="F157" s="9">
        <v>240</v>
      </c>
      <c r="G157" s="24">
        <v>-114118</v>
      </c>
      <c r="H157" s="9">
        <v>21</v>
      </c>
      <c r="I157" s="15">
        <v>109696392</v>
      </c>
      <c r="J157" s="9">
        <v>42</v>
      </c>
      <c r="K157" s="15">
        <v>116452907</v>
      </c>
      <c r="L157" s="9">
        <v>229</v>
      </c>
      <c r="M157" s="157">
        <v>-4190911</v>
      </c>
      <c r="N157" s="9">
        <v>120</v>
      </c>
      <c r="O157" s="15">
        <v>2108000</v>
      </c>
      <c r="P157" s="9">
        <v>153</v>
      </c>
      <c r="Q157" s="15">
        <v>142</v>
      </c>
      <c r="R157" s="9">
        <v>108</v>
      </c>
      <c r="S157" s="147">
        <v>36542434</v>
      </c>
      <c r="T157" s="16"/>
    </row>
    <row r="158" spans="1:20" ht="25.5">
      <c r="A158">
        <v>156</v>
      </c>
      <c r="B158" s="145" t="s">
        <v>194</v>
      </c>
      <c r="C158" s="33" t="s">
        <v>210</v>
      </c>
      <c r="D158" s="9">
        <v>156</v>
      </c>
      <c r="E158" s="15">
        <v>40294160</v>
      </c>
      <c r="F158" s="9">
        <v>229</v>
      </c>
      <c r="G158" s="24">
        <v>428751</v>
      </c>
      <c r="H158" s="9">
        <v>198</v>
      </c>
      <c r="I158" s="15">
        <v>4172302</v>
      </c>
      <c r="J158" s="9">
        <v>156</v>
      </c>
      <c r="K158" s="15">
        <v>23646582</v>
      </c>
      <c r="L158" s="9">
        <v>218</v>
      </c>
      <c r="M158" s="157" t="s">
        <v>383</v>
      </c>
      <c r="N158" s="9">
        <v>138</v>
      </c>
      <c r="O158" s="15">
        <v>571296</v>
      </c>
      <c r="P158" s="9">
        <v>182</v>
      </c>
      <c r="Q158" s="15">
        <v>68</v>
      </c>
      <c r="R158" s="9">
        <v>209</v>
      </c>
      <c r="S158" s="147">
        <v>0</v>
      </c>
      <c r="T158" s="16"/>
    </row>
    <row r="159" spans="1:20" ht="25.5">
      <c r="A159">
        <v>157</v>
      </c>
      <c r="B159" s="145" t="s">
        <v>13</v>
      </c>
      <c r="C159" s="33" t="s">
        <v>210</v>
      </c>
      <c r="D159" s="9">
        <v>157</v>
      </c>
      <c r="E159" s="15">
        <v>39756453</v>
      </c>
      <c r="F159" s="9">
        <v>139</v>
      </c>
      <c r="G159" s="24">
        <v>6036714</v>
      </c>
      <c r="H159" s="9">
        <v>96</v>
      </c>
      <c r="I159" s="15">
        <v>15972601</v>
      </c>
      <c r="J159" s="9">
        <v>112</v>
      </c>
      <c r="K159" s="15">
        <v>37265896</v>
      </c>
      <c r="L159" s="9">
        <v>134</v>
      </c>
      <c r="M159" s="157">
        <v>803472</v>
      </c>
      <c r="N159" s="9">
        <v>102</v>
      </c>
      <c r="O159" s="15">
        <v>4700000</v>
      </c>
      <c r="P159" s="9">
        <v>122</v>
      </c>
      <c r="Q159" s="15">
        <v>230</v>
      </c>
      <c r="R159" s="9">
        <v>117</v>
      </c>
      <c r="S159" s="147">
        <v>32426553</v>
      </c>
      <c r="T159" s="16"/>
    </row>
    <row r="160" spans="1:20" ht="25.5">
      <c r="A160">
        <v>158</v>
      </c>
      <c r="B160" s="145" t="s">
        <v>14</v>
      </c>
      <c r="C160" s="33" t="s">
        <v>210</v>
      </c>
      <c r="D160" s="9">
        <v>158</v>
      </c>
      <c r="E160" s="15">
        <v>39636839</v>
      </c>
      <c r="F160" s="9">
        <v>227</v>
      </c>
      <c r="G160" s="24">
        <v>567639</v>
      </c>
      <c r="H160" s="9">
        <v>218</v>
      </c>
      <c r="I160" s="15">
        <v>2506386</v>
      </c>
      <c r="J160" s="9">
        <v>237</v>
      </c>
      <c r="K160" s="15">
        <v>5891779</v>
      </c>
      <c r="L160" s="9">
        <v>160</v>
      </c>
      <c r="M160" s="157">
        <v>342166</v>
      </c>
      <c r="N160" s="9">
        <v>202</v>
      </c>
      <c r="O160" s="15">
        <v>0</v>
      </c>
      <c r="P160" s="9">
        <v>228</v>
      </c>
      <c r="Q160" s="15">
        <v>23</v>
      </c>
      <c r="R160" s="9">
        <v>210</v>
      </c>
      <c r="S160" s="147">
        <v>0</v>
      </c>
      <c r="T160" s="16"/>
    </row>
    <row r="161" spans="1:20" ht="25.5">
      <c r="A161">
        <v>159</v>
      </c>
      <c r="B161" s="152" t="s">
        <v>184</v>
      </c>
      <c r="C161" s="33" t="s">
        <v>210</v>
      </c>
      <c r="D161" s="9">
        <v>159</v>
      </c>
      <c r="E161" s="15">
        <v>37648674</v>
      </c>
      <c r="F161" s="9">
        <v>90</v>
      </c>
      <c r="G161" s="24">
        <v>9719896</v>
      </c>
      <c r="H161" s="9">
        <v>133</v>
      </c>
      <c r="I161" s="15">
        <v>9892408</v>
      </c>
      <c r="J161" s="9">
        <v>132</v>
      </c>
      <c r="K161" s="15">
        <v>29898733</v>
      </c>
      <c r="L161" s="9">
        <v>106</v>
      </c>
      <c r="M161" s="157">
        <v>1637409</v>
      </c>
      <c r="N161" s="9">
        <v>94</v>
      </c>
      <c r="O161" s="15">
        <v>5986625</v>
      </c>
      <c r="P161" s="9">
        <v>74</v>
      </c>
      <c r="Q161" s="15">
        <v>388</v>
      </c>
      <c r="R161" s="9">
        <v>103</v>
      </c>
      <c r="S161" s="147">
        <v>37648674</v>
      </c>
      <c r="T161" s="16"/>
    </row>
    <row r="162" spans="1:20" ht="25.5">
      <c r="A162">
        <v>160</v>
      </c>
      <c r="B162" s="151" t="s">
        <v>15</v>
      </c>
      <c r="C162" s="33" t="s">
        <v>210</v>
      </c>
      <c r="D162" s="9">
        <v>160</v>
      </c>
      <c r="E162" s="15">
        <v>37642765</v>
      </c>
      <c r="F162" s="9">
        <v>100</v>
      </c>
      <c r="G162" s="24">
        <v>8728478</v>
      </c>
      <c r="H162" s="9">
        <v>160</v>
      </c>
      <c r="I162" s="15" t="s">
        <v>383</v>
      </c>
      <c r="J162" s="9">
        <v>196</v>
      </c>
      <c r="K162" s="15" t="s">
        <v>383</v>
      </c>
      <c r="L162" s="9">
        <v>66</v>
      </c>
      <c r="M162" s="157">
        <v>3756122</v>
      </c>
      <c r="N162" s="9">
        <v>89</v>
      </c>
      <c r="O162" s="15" t="s">
        <v>383</v>
      </c>
      <c r="P162" s="9">
        <v>137</v>
      </c>
      <c r="Q162" s="15" t="s">
        <v>383</v>
      </c>
      <c r="R162" s="9">
        <v>131</v>
      </c>
      <c r="S162" s="147" t="s">
        <v>383</v>
      </c>
      <c r="T162" s="16"/>
    </row>
    <row r="163" spans="1:20" ht="12.75">
      <c r="A163">
        <v>161</v>
      </c>
      <c r="B163" s="145" t="s">
        <v>382</v>
      </c>
      <c r="C163" s="33" t="s">
        <v>210</v>
      </c>
      <c r="D163" s="9">
        <v>161</v>
      </c>
      <c r="E163" s="15">
        <v>37463401</v>
      </c>
      <c r="F163" s="9">
        <v>210</v>
      </c>
      <c r="G163" s="24">
        <v>1273646</v>
      </c>
      <c r="H163" s="9">
        <v>230</v>
      </c>
      <c r="I163" s="15">
        <v>1677243</v>
      </c>
      <c r="J163" s="9">
        <v>239</v>
      </c>
      <c r="K163" s="15">
        <v>5624966</v>
      </c>
      <c r="L163" s="9">
        <v>162</v>
      </c>
      <c r="M163" s="157">
        <v>337108</v>
      </c>
      <c r="N163" s="9">
        <v>203</v>
      </c>
      <c r="O163" s="15">
        <v>0</v>
      </c>
      <c r="P163" s="9">
        <v>218</v>
      </c>
      <c r="Q163" s="15">
        <v>37</v>
      </c>
      <c r="R163" s="9">
        <v>211</v>
      </c>
      <c r="S163" s="147">
        <v>0</v>
      </c>
      <c r="T163" s="16"/>
    </row>
    <row r="164" spans="1:20" ht="25.5">
      <c r="A164">
        <v>162</v>
      </c>
      <c r="B164" s="145" t="s">
        <v>16</v>
      </c>
      <c r="C164" s="33" t="s">
        <v>174</v>
      </c>
      <c r="D164" s="9">
        <v>162</v>
      </c>
      <c r="E164" s="15">
        <v>37446479</v>
      </c>
      <c r="F164" s="9">
        <v>188</v>
      </c>
      <c r="G164" s="24">
        <v>2689618</v>
      </c>
      <c r="H164" s="9">
        <v>194</v>
      </c>
      <c r="I164" s="15">
        <v>4535511</v>
      </c>
      <c r="J164" s="9">
        <v>205</v>
      </c>
      <c r="K164" s="15">
        <v>13940791</v>
      </c>
      <c r="L164" s="9">
        <v>132</v>
      </c>
      <c r="M164" s="157">
        <v>826316</v>
      </c>
      <c r="N164" s="9">
        <v>148</v>
      </c>
      <c r="O164" s="15">
        <v>127940</v>
      </c>
      <c r="P164" s="9">
        <v>200</v>
      </c>
      <c r="Q164" s="15">
        <v>45</v>
      </c>
      <c r="R164" s="9">
        <v>128</v>
      </c>
      <c r="S164" s="147">
        <v>28923475</v>
      </c>
      <c r="T164" s="16"/>
    </row>
    <row r="165" spans="1:20" ht="25.5">
      <c r="A165">
        <v>163</v>
      </c>
      <c r="B165" s="145" t="s">
        <v>17</v>
      </c>
      <c r="C165" s="33" t="s">
        <v>210</v>
      </c>
      <c r="D165" s="9">
        <v>163</v>
      </c>
      <c r="E165" s="15">
        <v>37386093</v>
      </c>
      <c r="F165" s="9">
        <v>142</v>
      </c>
      <c r="G165" s="24">
        <v>6021840</v>
      </c>
      <c r="H165" s="9">
        <v>60</v>
      </c>
      <c r="I165" s="15">
        <v>34516028</v>
      </c>
      <c r="J165" s="9">
        <v>74</v>
      </c>
      <c r="K165" s="15">
        <v>60696391</v>
      </c>
      <c r="L165" s="9">
        <v>83</v>
      </c>
      <c r="M165" s="157">
        <v>2858034</v>
      </c>
      <c r="N165" s="9">
        <v>204</v>
      </c>
      <c r="O165" s="15">
        <v>0</v>
      </c>
      <c r="P165" s="9">
        <v>129</v>
      </c>
      <c r="Q165" s="15">
        <v>210</v>
      </c>
      <c r="R165" s="9">
        <v>212</v>
      </c>
      <c r="S165" s="147">
        <v>0</v>
      </c>
      <c r="T165" s="16"/>
    </row>
    <row r="166" spans="1:20" ht="12.75">
      <c r="A166">
        <v>164</v>
      </c>
      <c r="B166" s="145" t="s">
        <v>382</v>
      </c>
      <c r="C166" s="33" t="s">
        <v>210</v>
      </c>
      <c r="D166" s="9">
        <v>164</v>
      </c>
      <c r="E166" s="15">
        <v>37063481</v>
      </c>
      <c r="F166" s="9">
        <v>205</v>
      </c>
      <c r="G166" s="24">
        <v>1607840</v>
      </c>
      <c r="H166" s="9">
        <v>168</v>
      </c>
      <c r="I166" s="15">
        <v>6426816</v>
      </c>
      <c r="J166" s="9">
        <v>210</v>
      </c>
      <c r="K166" s="15">
        <v>12879376</v>
      </c>
      <c r="L166" s="9">
        <v>133</v>
      </c>
      <c r="M166" s="157">
        <v>804730</v>
      </c>
      <c r="N166" s="9">
        <v>205</v>
      </c>
      <c r="O166" s="15">
        <v>0</v>
      </c>
      <c r="P166" s="9">
        <v>215</v>
      </c>
      <c r="Q166" s="15">
        <v>38</v>
      </c>
      <c r="R166" s="9">
        <v>167</v>
      </c>
      <c r="S166" s="147">
        <v>4580751</v>
      </c>
      <c r="T166" s="16"/>
    </row>
    <row r="167" spans="1:20" ht="12.75">
      <c r="A167">
        <v>165</v>
      </c>
      <c r="B167" s="145" t="s">
        <v>196</v>
      </c>
      <c r="C167" s="33" t="s">
        <v>210</v>
      </c>
      <c r="D167" s="9">
        <v>165</v>
      </c>
      <c r="E167" s="15">
        <v>37055252</v>
      </c>
      <c r="F167" s="9">
        <v>225</v>
      </c>
      <c r="G167" s="24">
        <v>657488</v>
      </c>
      <c r="H167" s="9">
        <v>235</v>
      </c>
      <c r="I167" s="15">
        <v>844553</v>
      </c>
      <c r="J167" s="9">
        <v>233</v>
      </c>
      <c r="K167" s="15">
        <v>6945121</v>
      </c>
      <c r="L167" s="9">
        <v>178</v>
      </c>
      <c r="M167" s="157">
        <v>184713</v>
      </c>
      <c r="N167" s="9">
        <v>41</v>
      </c>
      <c r="O167" s="15">
        <v>29901172</v>
      </c>
      <c r="P167" s="9">
        <v>235</v>
      </c>
      <c r="Q167" s="15">
        <v>13</v>
      </c>
      <c r="R167" s="9">
        <v>213</v>
      </c>
      <c r="S167" s="147">
        <v>0</v>
      </c>
      <c r="T167" s="16"/>
    </row>
    <row r="168" spans="1:20" ht="25.5">
      <c r="A168">
        <v>166</v>
      </c>
      <c r="B168" s="145" t="s">
        <v>18</v>
      </c>
      <c r="C168" s="33" t="s">
        <v>210</v>
      </c>
      <c r="D168" s="9">
        <v>166</v>
      </c>
      <c r="E168" s="15">
        <v>36965133</v>
      </c>
      <c r="F168" s="9">
        <v>112</v>
      </c>
      <c r="G168" s="24">
        <v>7420228</v>
      </c>
      <c r="H168" s="9">
        <v>149</v>
      </c>
      <c r="I168" s="15">
        <v>8296731</v>
      </c>
      <c r="J168" s="9">
        <v>192</v>
      </c>
      <c r="K168" s="15">
        <v>16851108</v>
      </c>
      <c r="L168" s="9">
        <v>71</v>
      </c>
      <c r="M168" s="157">
        <v>3296559</v>
      </c>
      <c r="N168" s="9">
        <v>91</v>
      </c>
      <c r="O168" s="15">
        <v>7255215</v>
      </c>
      <c r="P168" s="9">
        <v>152</v>
      </c>
      <c r="Q168" s="15">
        <v>145</v>
      </c>
      <c r="R168" s="9">
        <v>127</v>
      </c>
      <c r="S168" s="147">
        <v>29034182</v>
      </c>
      <c r="T168" s="16"/>
    </row>
    <row r="169" spans="1:20" ht="25.5">
      <c r="A169">
        <v>167</v>
      </c>
      <c r="B169" s="145" t="s">
        <v>305</v>
      </c>
      <c r="C169" s="33" t="s">
        <v>210</v>
      </c>
      <c r="D169" s="9">
        <v>167</v>
      </c>
      <c r="E169" s="15">
        <v>36841647</v>
      </c>
      <c r="F169" s="9">
        <v>83</v>
      </c>
      <c r="G169" s="24">
        <v>10469664</v>
      </c>
      <c r="H169" s="9">
        <v>61</v>
      </c>
      <c r="I169" s="15">
        <v>33933151</v>
      </c>
      <c r="J169" s="9">
        <v>69</v>
      </c>
      <c r="K169" s="15">
        <v>64227716</v>
      </c>
      <c r="L169" s="9">
        <v>223</v>
      </c>
      <c r="M169" s="157" t="s">
        <v>383</v>
      </c>
      <c r="N169" s="9">
        <v>90</v>
      </c>
      <c r="O169" s="15">
        <v>7260299</v>
      </c>
      <c r="P169" s="9">
        <v>53</v>
      </c>
      <c r="Q169" s="15">
        <v>517</v>
      </c>
      <c r="R169" s="9">
        <v>114</v>
      </c>
      <c r="S169" s="147">
        <v>32945517</v>
      </c>
      <c r="T169" s="16"/>
    </row>
    <row r="170" spans="1:20" ht="25.5">
      <c r="A170">
        <v>168</v>
      </c>
      <c r="B170" s="145" t="s">
        <v>19</v>
      </c>
      <c r="C170" s="33" t="s">
        <v>210</v>
      </c>
      <c r="D170" s="9">
        <v>168</v>
      </c>
      <c r="E170" s="15">
        <v>36468330</v>
      </c>
      <c r="F170" s="9">
        <v>197</v>
      </c>
      <c r="G170" s="24">
        <v>1897471</v>
      </c>
      <c r="H170" s="9">
        <v>181</v>
      </c>
      <c r="I170" s="15">
        <v>5624048</v>
      </c>
      <c r="J170" s="9">
        <v>141</v>
      </c>
      <c r="K170" s="15">
        <v>26468951</v>
      </c>
      <c r="L170" s="9">
        <v>129</v>
      </c>
      <c r="M170" s="157">
        <v>946386</v>
      </c>
      <c r="N170" s="9">
        <v>206</v>
      </c>
      <c r="O170" s="15">
        <v>0</v>
      </c>
      <c r="P170" s="9">
        <v>175</v>
      </c>
      <c r="Q170" s="15">
        <v>86</v>
      </c>
      <c r="R170" s="9">
        <v>214</v>
      </c>
      <c r="S170" s="147">
        <v>0</v>
      </c>
      <c r="T170" s="16"/>
    </row>
    <row r="171" spans="1:20" ht="38.25">
      <c r="A171">
        <v>169</v>
      </c>
      <c r="B171" s="145" t="s">
        <v>20</v>
      </c>
      <c r="C171" s="33" t="s">
        <v>210</v>
      </c>
      <c r="D171" s="9">
        <v>169</v>
      </c>
      <c r="E171" s="15">
        <v>36144835</v>
      </c>
      <c r="F171" s="9">
        <v>175</v>
      </c>
      <c r="G171" s="24">
        <v>3505843</v>
      </c>
      <c r="H171" s="9">
        <v>113</v>
      </c>
      <c r="I171" s="15">
        <v>12735104</v>
      </c>
      <c r="J171" s="9">
        <v>142</v>
      </c>
      <c r="K171" s="15" t="s">
        <v>383</v>
      </c>
      <c r="L171" s="9">
        <v>100</v>
      </c>
      <c r="M171" s="157">
        <v>1772568</v>
      </c>
      <c r="N171" s="9">
        <v>207</v>
      </c>
      <c r="O171" s="15">
        <v>0</v>
      </c>
      <c r="P171" s="9">
        <v>196</v>
      </c>
      <c r="Q171" s="15" t="s">
        <v>383</v>
      </c>
      <c r="R171" s="9">
        <v>112</v>
      </c>
      <c r="S171" s="147">
        <v>33804719</v>
      </c>
      <c r="T171" s="16"/>
    </row>
    <row r="172" spans="1:20" ht="25.5">
      <c r="A172">
        <v>170</v>
      </c>
      <c r="B172" s="145" t="s">
        <v>221</v>
      </c>
      <c r="C172" s="33" t="s">
        <v>210</v>
      </c>
      <c r="D172" s="9">
        <v>170</v>
      </c>
      <c r="E172" s="15">
        <v>35928164</v>
      </c>
      <c r="F172" s="9">
        <v>154</v>
      </c>
      <c r="G172" s="24">
        <v>4783785</v>
      </c>
      <c r="H172" s="9">
        <v>185</v>
      </c>
      <c r="I172" s="15">
        <v>5093778</v>
      </c>
      <c r="J172" s="9">
        <v>168</v>
      </c>
      <c r="K172" s="15">
        <v>21288143</v>
      </c>
      <c r="L172" s="9">
        <v>166</v>
      </c>
      <c r="M172" s="157">
        <v>316940</v>
      </c>
      <c r="N172" s="9">
        <v>60</v>
      </c>
      <c r="O172" s="15">
        <v>19866571</v>
      </c>
      <c r="P172" s="9">
        <v>83</v>
      </c>
      <c r="Q172" s="15">
        <v>330</v>
      </c>
      <c r="R172" s="9">
        <v>109</v>
      </c>
      <c r="S172" s="147">
        <v>35878215</v>
      </c>
      <c r="T172" s="16"/>
    </row>
    <row r="173" spans="1:20" ht="38.25">
      <c r="A173">
        <v>171</v>
      </c>
      <c r="B173" s="145" t="s">
        <v>157</v>
      </c>
      <c r="C173" s="33" t="s">
        <v>210</v>
      </c>
      <c r="D173" s="9">
        <v>171</v>
      </c>
      <c r="E173" s="15">
        <v>35881716</v>
      </c>
      <c r="F173" s="9">
        <v>230</v>
      </c>
      <c r="G173" s="24">
        <v>415913</v>
      </c>
      <c r="H173" s="9">
        <v>241</v>
      </c>
      <c r="I173" s="15">
        <v>280523</v>
      </c>
      <c r="J173" s="9">
        <v>248</v>
      </c>
      <c r="K173" s="15">
        <v>1730832</v>
      </c>
      <c r="L173" s="9">
        <v>183</v>
      </c>
      <c r="M173" s="157">
        <v>101999</v>
      </c>
      <c r="N173" s="9">
        <v>208</v>
      </c>
      <c r="O173" s="15">
        <v>0</v>
      </c>
      <c r="P173" s="9">
        <v>234</v>
      </c>
      <c r="Q173" s="15">
        <v>20</v>
      </c>
      <c r="R173" s="9">
        <v>215</v>
      </c>
      <c r="S173" s="147">
        <v>0</v>
      </c>
      <c r="T173" s="16"/>
    </row>
    <row r="174" spans="1:20" ht="25.5">
      <c r="A174">
        <v>172</v>
      </c>
      <c r="B174" s="36" t="s">
        <v>222</v>
      </c>
      <c r="C174" s="36" t="s">
        <v>166</v>
      </c>
      <c r="D174" s="9">
        <v>172</v>
      </c>
      <c r="E174" s="15">
        <v>35657795</v>
      </c>
      <c r="F174" s="9">
        <v>165</v>
      </c>
      <c r="G174" s="24">
        <v>4215724</v>
      </c>
      <c r="H174" s="9">
        <v>219</v>
      </c>
      <c r="I174" s="15">
        <v>2505425</v>
      </c>
      <c r="J174" s="9">
        <v>230</v>
      </c>
      <c r="K174" s="15">
        <v>7983284</v>
      </c>
      <c r="L174" s="9">
        <v>158</v>
      </c>
      <c r="M174" s="157">
        <v>385697</v>
      </c>
      <c r="N174" s="9">
        <v>209</v>
      </c>
      <c r="O174" s="15">
        <v>0</v>
      </c>
      <c r="P174" s="9">
        <v>157</v>
      </c>
      <c r="Q174" s="15">
        <v>136</v>
      </c>
      <c r="R174" s="9">
        <v>216</v>
      </c>
      <c r="S174" s="147">
        <v>0</v>
      </c>
      <c r="T174" s="16"/>
    </row>
    <row r="175" spans="1:20" ht="12.75">
      <c r="A175">
        <v>173</v>
      </c>
      <c r="B175" s="177" t="s">
        <v>21</v>
      </c>
      <c r="C175" s="33" t="s">
        <v>210</v>
      </c>
      <c r="D175" s="9">
        <v>173</v>
      </c>
      <c r="E175" s="15">
        <v>35523889</v>
      </c>
      <c r="F175" s="9">
        <v>74</v>
      </c>
      <c r="G175" s="24">
        <v>12265959</v>
      </c>
      <c r="H175" s="9">
        <v>74</v>
      </c>
      <c r="I175" s="15">
        <v>23783850</v>
      </c>
      <c r="J175" s="9">
        <v>106</v>
      </c>
      <c r="K175" s="15">
        <v>41273143</v>
      </c>
      <c r="L175" s="9">
        <v>46</v>
      </c>
      <c r="M175" s="157">
        <v>6853753</v>
      </c>
      <c r="N175" s="9">
        <v>78</v>
      </c>
      <c r="O175" s="15">
        <v>11057800</v>
      </c>
      <c r="P175" s="9">
        <v>174</v>
      </c>
      <c r="Q175" s="15">
        <v>90</v>
      </c>
      <c r="R175" s="9">
        <v>111</v>
      </c>
      <c r="S175" s="147">
        <v>35123846</v>
      </c>
      <c r="T175" s="16"/>
    </row>
    <row r="176" spans="1:20" ht="25.5">
      <c r="A176">
        <v>174</v>
      </c>
      <c r="B176" s="145" t="s">
        <v>327</v>
      </c>
      <c r="C176" s="33" t="s">
        <v>210</v>
      </c>
      <c r="D176" s="9">
        <v>174</v>
      </c>
      <c r="E176" s="15">
        <v>34781331</v>
      </c>
      <c r="F176" s="9">
        <v>208</v>
      </c>
      <c r="G176" s="24">
        <v>1311761</v>
      </c>
      <c r="H176" s="9">
        <v>76</v>
      </c>
      <c r="I176" s="15">
        <v>23353617</v>
      </c>
      <c r="J176" s="9">
        <v>92</v>
      </c>
      <c r="K176" s="15">
        <v>47801167</v>
      </c>
      <c r="L176" s="9">
        <v>232</v>
      </c>
      <c r="M176" s="157">
        <v>-6631371</v>
      </c>
      <c r="N176" s="9">
        <v>146</v>
      </c>
      <c r="O176" s="15">
        <v>210402</v>
      </c>
      <c r="P176" s="9">
        <v>46</v>
      </c>
      <c r="Q176" s="15">
        <v>609</v>
      </c>
      <c r="R176" s="9">
        <v>113</v>
      </c>
      <c r="S176" s="147">
        <v>33622847</v>
      </c>
      <c r="T176" s="16"/>
    </row>
    <row r="177" spans="1:20" ht="25.5">
      <c r="A177">
        <v>175</v>
      </c>
      <c r="B177" s="145" t="s">
        <v>22</v>
      </c>
      <c r="C177" s="33" t="s">
        <v>210</v>
      </c>
      <c r="D177" s="9">
        <v>175</v>
      </c>
      <c r="E177" s="15">
        <v>34740085</v>
      </c>
      <c r="F177" s="9">
        <v>168</v>
      </c>
      <c r="G177" s="24">
        <v>3757059</v>
      </c>
      <c r="H177" s="9">
        <v>93</v>
      </c>
      <c r="I177" s="15">
        <v>16387428</v>
      </c>
      <c r="J177" s="9">
        <v>130</v>
      </c>
      <c r="K177" s="15">
        <v>30722704</v>
      </c>
      <c r="L177" s="9">
        <v>156</v>
      </c>
      <c r="M177" s="157">
        <v>393897</v>
      </c>
      <c r="N177" s="9">
        <v>210</v>
      </c>
      <c r="O177" s="15">
        <v>0</v>
      </c>
      <c r="P177" s="9">
        <v>131</v>
      </c>
      <c r="Q177" s="15">
        <v>202</v>
      </c>
      <c r="R177" s="9">
        <v>169</v>
      </c>
      <c r="S177" s="147">
        <v>3706190</v>
      </c>
      <c r="T177" s="16"/>
    </row>
    <row r="178" spans="1:20" ht="38.25">
      <c r="A178">
        <v>176</v>
      </c>
      <c r="B178" s="145" t="s">
        <v>156</v>
      </c>
      <c r="C178" s="33" t="s">
        <v>210</v>
      </c>
      <c r="D178" s="9">
        <v>176</v>
      </c>
      <c r="E178" s="15">
        <v>34523253</v>
      </c>
      <c r="F178" s="9">
        <v>170</v>
      </c>
      <c r="G178" s="24">
        <v>3676194</v>
      </c>
      <c r="H178" s="9">
        <v>191</v>
      </c>
      <c r="I178" s="15">
        <v>4771664</v>
      </c>
      <c r="J178" s="9">
        <v>221</v>
      </c>
      <c r="K178" s="15">
        <v>9950534</v>
      </c>
      <c r="L178" s="9">
        <v>86</v>
      </c>
      <c r="M178" s="157">
        <v>2759359</v>
      </c>
      <c r="N178" s="9">
        <v>211</v>
      </c>
      <c r="O178" s="15">
        <v>0</v>
      </c>
      <c r="P178" s="9">
        <v>226</v>
      </c>
      <c r="Q178" s="15">
        <v>26</v>
      </c>
      <c r="R178" s="9">
        <v>217</v>
      </c>
      <c r="S178" s="147">
        <v>0</v>
      </c>
      <c r="T178" s="16"/>
    </row>
    <row r="179" spans="1:20" ht="25.5">
      <c r="A179">
        <v>177</v>
      </c>
      <c r="B179" s="145" t="s">
        <v>229</v>
      </c>
      <c r="C179" s="33" t="s">
        <v>210</v>
      </c>
      <c r="D179" s="9">
        <v>177</v>
      </c>
      <c r="E179" s="15">
        <v>34390613</v>
      </c>
      <c r="F179" s="9">
        <v>159</v>
      </c>
      <c r="G179" s="24">
        <v>4600276</v>
      </c>
      <c r="H179" s="9">
        <v>176</v>
      </c>
      <c r="I179" s="15">
        <v>5886224</v>
      </c>
      <c r="J179" s="9">
        <v>147</v>
      </c>
      <c r="K179" s="15">
        <v>25132642</v>
      </c>
      <c r="L179" s="9">
        <v>217</v>
      </c>
      <c r="M179" s="157">
        <v>-2277729</v>
      </c>
      <c r="N179" s="9">
        <v>122</v>
      </c>
      <c r="O179" s="15">
        <v>1948616</v>
      </c>
      <c r="P179" s="9">
        <v>99</v>
      </c>
      <c r="Q179" s="15">
        <v>292</v>
      </c>
      <c r="R179" s="9">
        <v>147</v>
      </c>
      <c r="S179" s="147">
        <v>25842462</v>
      </c>
      <c r="T179" s="16"/>
    </row>
    <row r="180" spans="1:20" ht="51">
      <c r="A180">
        <v>178</v>
      </c>
      <c r="B180" s="145" t="s">
        <v>23</v>
      </c>
      <c r="C180" s="33" t="s">
        <v>210</v>
      </c>
      <c r="D180" s="9">
        <v>178</v>
      </c>
      <c r="E180" s="15">
        <v>34353802</v>
      </c>
      <c r="F180" s="9">
        <v>146</v>
      </c>
      <c r="G180" s="24">
        <v>5818104</v>
      </c>
      <c r="H180" s="9">
        <v>174</v>
      </c>
      <c r="I180" s="15">
        <v>5893578</v>
      </c>
      <c r="J180" s="9">
        <v>111</v>
      </c>
      <c r="K180" s="15">
        <v>37616954</v>
      </c>
      <c r="L180" s="9">
        <v>167</v>
      </c>
      <c r="M180" s="157">
        <v>314137</v>
      </c>
      <c r="N180" s="9">
        <v>212</v>
      </c>
      <c r="O180" s="15">
        <v>0</v>
      </c>
      <c r="P180" s="9">
        <v>96</v>
      </c>
      <c r="Q180" s="15">
        <v>300</v>
      </c>
      <c r="R180" s="9">
        <v>164</v>
      </c>
      <c r="S180" s="147">
        <v>10869598</v>
      </c>
      <c r="T180" s="16"/>
    </row>
    <row r="181" spans="1:20" ht="25.5">
      <c r="A181">
        <v>179</v>
      </c>
      <c r="B181" s="145" t="s">
        <v>24</v>
      </c>
      <c r="C181" s="33" t="s">
        <v>210</v>
      </c>
      <c r="D181" s="9">
        <v>179</v>
      </c>
      <c r="E181" s="15">
        <v>33959312</v>
      </c>
      <c r="F181" s="9">
        <v>130</v>
      </c>
      <c r="G181" s="24">
        <v>6396571</v>
      </c>
      <c r="H181" s="9">
        <v>152</v>
      </c>
      <c r="I181" s="15" t="s">
        <v>383</v>
      </c>
      <c r="J181" s="9">
        <v>188</v>
      </c>
      <c r="K181" s="15" t="s">
        <v>383</v>
      </c>
      <c r="L181" s="9">
        <v>115</v>
      </c>
      <c r="M181" s="157">
        <v>1407351</v>
      </c>
      <c r="N181" s="9">
        <v>92</v>
      </c>
      <c r="O181" s="15">
        <v>6973910</v>
      </c>
      <c r="P181" s="9">
        <v>138</v>
      </c>
      <c r="Q181" s="15">
        <v>186</v>
      </c>
      <c r="R181" s="9">
        <v>165</v>
      </c>
      <c r="S181" s="147" t="s">
        <v>383</v>
      </c>
      <c r="T181" s="16"/>
    </row>
    <row r="182" spans="1:20" ht="25.5">
      <c r="A182">
        <v>180</v>
      </c>
      <c r="B182" s="145" t="s">
        <v>351</v>
      </c>
      <c r="C182" s="33" t="s">
        <v>210</v>
      </c>
      <c r="D182" s="9">
        <v>180</v>
      </c>
      <c r="E182" s="15">
        <v>33379968</v>
      </c>
      <c r="F182" s="9">
        <v>216</v>
      </c>
      <c r="G182" s="24">
        <v>974788</v>
      </c>
      <c r="H182" s="9">
        <v>165</v>
      </c>
      <c r="I182" s="15" t="s">
        <v>383</v>
      </c>
      <c r="J182" s="9">
        <v>182</v>
      </c>
      <c r="K182" s="15">
        <v>19130314</v>
      </c>
      <c r="L182" s="9">
        <v>205</v>
      </c>
      <c r="M182" s="157">
        <v>-594174</v>
      </c>
      <c r="N182" s="9">
        <v>98</v>
      </c>
      <c r="O182" s="15">
        <v>5451034</v>
      </c>
      <c r="P182" s="9">
        <v>205</v>
      </c>
      <c r="Q182" s="15">
        <v>43</v>
      </c>
      <c r="R182" s="9">
        <v>162</v>
      </c>
      <c r="S182" s="147">
        <v>13061831</v>
      </c>
      <c r="T182" s="16"/>
    </row>
    <row r="183" spans="1:20" ht="25.5">
      <c r="A183">
        <v>181</v>
      </c>
      <c r="B183" s="145" t="s">
        <v>25</v>
      </c>
      <c r="C183" s="33" t="s">
        <v>210</v>
      </c>
      <c r="D183" s="9">
        <v>181</v>
      </c>
      <c r="E183" s="15">
        <v>33253672</v>
      </c>
      <c r="F183" s="9">
        <v>98</v>
      </c>
      <c r="G183" s="24">
        <v>8747683</v>
      </c>
      <c r="H183" s="9">
        <v>212</v>
      </c>
      <c r="I183" s="15">
        <v>3004821</v>
      </c>
      <c r="J183" s="9">
        <v>229</v>
      </c>
      <c r="K183" s="15">
        <v>8004241</v>
      </c>
      <c r="L183" s="9">
        <v>138</v>
      </c>
      <c r="M183" s="157">
        <v>686448</v>
      </c>
      <c r="N183" s="9">
        <v>213</v>
      </c>
      <c r="O183" s="15">
        <v>0</v>
      </c>
      <c r="P183" s="9">
        <v>177</v>
      </c>
      <c r="Q183" s="15">
        <v>80</v>
      </c>
      <c r="R183" s="9">
        <v>218</v>
      </c>
      <c r="S183" s="147">
        <v>0</v>
      </c>
      <c r="T183" s="16"/>
    </row>
    <row r="184" spans="1:20" ht="25.5">
      <c r="A184">
        <v>182</v>
      </c>
      <c r="B184" s="145" t="s">
        <v>26</v>
      </c>
      <c r="C184" s="33" t="s">
        <v>210</v>
      </c>
      <c r="D184" s="9">
        <v>182</v>
      </c>
      <c r="E184" s="15">
        <v>33249352</v>
      </c>
      <c r="F184" s="9">
        <v>77</v>
      </c>
      <c r="G184" s="24">
        <v>11501253</v>
      </c>
      <c r="H184" s="9">
        <v>216</v>
      </c>
      <c r="I184" s="15">
        <v>2618382</v>
      </c>
      <c r="J184" s="9">
        <v>204</v>
      </c>
      <c r="K184" s="15">
        <v>13947072</v>
      </c>
      <c r="L184" s="9">
        <v>172</v>
      </c>
      <c r="M184" s="157">
        <v>276602</v>
      </c>
      <c r="N184" s="9">
        <v>105</v>
      </c>
      <c r="O184" s="15">
        <v>4084131</v>
      </c>
      <c r="P184" s="9">
        <v>37</v>
      </c>
      <c r="Q184" s="15">
        <v>683</v>
      </c>
      <c r="R184" s="9">
        <v>120</v>
      </c>
      <c r="S184" s="147">
        <v>30617295</v>
      </c>
      <c r="T184" s="16"/>
    </row>
    <row r="185" spans="1:20" ht="38.25">
      <c r="A185">
        <v>183</v>
      </c>
      <c r="B185" s="145" t="s">
        <v>27</v>
      </c>
      <c r="C185" s="33" t="s">
        <v>210</v>
      </c>
      <c r="D185" s="9">
        <v>183</v>
      </c>
      <c r="E185" s="15">
        <v>33234134</v>
      </c>
      <c r="F185" s="9">
        <v>163</v>
      </c>
      <c r="G185" s="24">
        <v>4526081</v>
      </c>
      <c r="H185" s="9">
        <v>162</v>
      </c>
      <c r="I185" s="15">
        <v>7292234</v>
      </c>
      <c r="J185" s="9">
        <v>165</v>
      </c>
      <c r="K185" s="15">
        <v>21662589</v>
      </c>
      <c r="L185" s="9">
        <v>211</v>
      </c>
      <c r="M185" s="157">
        <v>-1467220</v>
      </c>
      <c r="N185" s="9">
        <v>155</v>
      </c>
      <c r="O185" s="15">
        <v>32359</v>
      </c>
      <c r="P185" s="9">
        <v>167</v>
      </c>
      <c r="Q185" s="15">
        <v>102</v>
      </c>
      <c r="R185" s="9">
        <v>151</v>
      </c>
      <c r="S185" s="147">
        <v>25097433</v>
      </c>
      <c r="T185" s="16"/>
    </row>
    <row r="186" spans="1:20" ht="25.5">
      <c r="A186">
        <v>184</v>
      </c>
      <c r="B186" s="145" t="s">
        <v>266</v>
      </c>
      <c r="C186" s="33" t="s">
        <v>210</v>
      </c>
      <c r="D186" s="9">
        <v>184</v>
      </c>
      <c r="E186" s="15">
        <v>32955333</v>
      </c>
      <c r="F186" s="9">
        <v>241</v>
      </c>
      <c r="G186" s="24">
        <v>-158548</v>
      </c>
      <c r="H186" s="9">
        <v>229</v>
      </c>
      <c r="I186" s="15" t="s">
        <v>383</v>
      </c>
      <c r="J186" s="9">
        <v>211</v>
      </c>
      <c r="K186" s="15">
        <v>12776530</v>
      </c>
      <c r="L186" s="9">
        <v>216</v>
      </c>
      <c r="M186" s="157" t="s">
        <v>383</v>
      </c>
      <c r="N186" s="9">
        <v>214</v>
      </c>
      <c r="O186" s="15">
        <v>0</v>
      </c>
      <c r="P186" s="9">
        <v>219</v>
      </c>
      <c r="Q186" s="15">
        <v>37</v>
      </c>
      <c r="R186" s="9">
        <v>219</v>
      </c>
      <c r="S186" s="147">
        <v>0</v>
      </c>
      <c r="T186" s="16"/>
    </row>
    <row r="187" spans="1:20" ht="25.5">
      <c r="A187">
        <v>185</v>
      </c>
      <c r="B187" s="145" t="s">
        <v>28</v>
      </c>
      <c r="C187" s="33" t="s">
        <v>210</v>
      </c>
      <c r="D187" s="9">
        <v>185</v>
      </c>
      <c r="E187" s="15">
        <v>32839381</v>
      </c>
      <c r="F187" s="9">
        <v>64</v>
      </c>
      <c r="G187" s="24">
        <v>14479561</v>
      </c>
      <c r="H187" s="9">
        <v>143</v>
      </c>
      <c r="I187" s="15">
        <v>8923253</v>
      </c>
      <c r="J187" s="9">
        <v>120</v>
      </c>
      <c r="K187" s="15">
        <v>34221748</v>
      </c>
      <c r="L187" s="9">
        <v>101</v>
      </c>
      <c r="M187" s="157">
        <v>1760283</v>
      </c>
      <c r="N187" s="9">
        <v>126</v>
      </c>
      <c r="O187" s="15">
        <v>1310325</v>
      </c>
      <c r="P187" s="9">
        <v>57</v>
      </c>
      <c r="Q187" s="15">
        <v>471</v>
      </c>
      <c r="R187" s="9">
        <v>115</v>
      </c>
      <c r="S187" s="147">
        <v>32839381</v>
      </c>
      <c r="T187" s="16"/>
    </row>
    <row r="188" spans="1:20" ht="25.5">
      <c r="A188">
        <v>186</v>
      </c>
      <c r="B188" s="145" t="s">
        <v>324</v>
      </c>
      <c r="C188" s="33" t="s">
        <v>210</v>
      </c>
      <c r="D188" s="9">
        <v>186</v>
      </c>
      <c r="E188" s="15">
        <v>32691766</v>
      </c>
      <c r="F188" s="9">
        <v>209</v>
      </c>
      <c r="G188" s="24">
        <v>1276506</v>
      </c>
      <c r="H188" s="9">
        <v>244</v>
      </c>
      <c r="I188" s="15">
        <v>230991</v>
      </c>
      <c r="J188" s="9">
        <v>235</v>
      </c>
      <c r="K188" s="15">
        <v>6665245</v>
      </c>
      <c r="L188" s="9">
        <v>204</v>
      </c>
      <c r="M188" s="157">
        <v>-470055</v>
      </c>
      <c r="N188" s="9">
        <v>215</v>
      </c>
      <c r="O188" s="15">
        <v>0</v>
      </c>
      <c r="P188" s="9">
        <v>208</v>
      </c>
      <c r="Q188" s="15">
        <v>41</v>
      </c>
      <c r="R188" s="9">
        <v>220</v>
      </c>
      <c r="S188" s="147">
        <v>0</v>
      </c>
      <c r="T188" s="16"/>
    </row>
    <row r="189" spans="1:20" ht="12.75">
      <c r="A189">
        <v>187</v>
      </c>
      <c r="B189" s="145" t="s">
        <v>268</v>
      </c>
      <c r="C189" s="33" t="s">
        <v>210</v>
      </c>
      <c r="D189" s="9">
        <v>187</v>
      </c>
      <c r="E189" s="15">
        <v>31918660</v>
      </c>
      <c r="F189" s="9">
        <v>96</v>
      </c>
      <c r="G189" s="24">
        <v>8898535</v>
      </c>
      <c r="H189" s="9">
        <v>121</v>
      </c>
      <c r="I189" s="15" t="s">
        <v>383</v>
      </c>
      <c r="J189" s="9">
        <v>139</v>
      </c>
      <c r="K189" s="15">
        <v>26769083</v>
      </c>
      <c r="L189" s="9">
        <v>72</v>
      </c>
      <c r="M189" s="157" t="s">
        <v>383</v>
      </c>
      <c r="N189" s="9">
        <v>85</v>
      </c>
      <c r="O189" s="15">
        <v>9253438</v>
      </c>
      <c r="P189" s="9">
        <v>127</v>
      </c>
      <c r="Q189" s="15">
        <v>216</v>
      </c>
      <c r="R189" s="9">
        <v>118</v>
      </c>
      <c r="S189" s="147">
        <v>31606361</v>
      </c>
      <c r="T189" s="16"/>
    </row>
    <row r="190" spans="1:20" ht="25.5">
      <c r="A190">
        <v>188</v>
      </c>
      <c r="B190" s="145" t="s">
        <v>220</v>
      </c>
      <c r="C190" s="33" t="s">
        <v>210</v>
      </c>
      <c r="D190" s="9">
        <v>188</v>
      </c>
      <c r="E190" s="15">
        <v>31771069</v>
      </c>
      <c r="F190" s="9">
        <v>177</v>
      </c>
      <c r="G190" s="24">
        <v>3373482</v>
      </c>
      <c r="H190" s="9">
        <v>119</v>
      </c>
      <c r="I190" s="15">
        <v>11854436</v>
      </c>
      <c r="J190" s="9">
        <v>129</v>
      </c>
      <c r="K190" s="15">
        <v>30855129</v>
      </c>
      <c r="L190" s="9">
        <v>125</v>
      </c>
      <c r="M190" s="157">
        <v>1030663</v>
      </c>
      <c r="N190" s="9">
        <v>100</v>
      </c>
      <c r="O190" s="15">
        <v>4918312</v>
      </c>
      <c r="P190" s="9">
        <v>148</v>
      </c>
      <c r="Q190" s="15">
        <v>155</v>
      </c>
      <c r="R190" s="9">
        <v>160</v>
      </c>
      <c r="S190" s="147">
        <v>18626243</v>
      </c>
      <c r="T190" s="16"/>
    </row>
    <row r="191" spans="1:20" ht="25.5">
      <c r="A191">
        <v>189</v>
      </c>
      <c r="B191" s="145" t="s">
        <v>29</v>
      </c>
      <c r="C191" s="33" t="s">
        <v>210</v>
      </c>
      <c r="D191" s="9">
        <v>189</v>
      </c>
      <c r="E191" s="15">
        <v>31512116</v>
      </c>
      <c r="F191" s="9">
        <v>128</v>
      </c>
      <c r="G191" s="24">
        <v>6517997</v>
      </c>
      <c r="H191" s="9">
        <v>184</v>
      </c>
      <c r="I191" s="15">
        <v>5099373</v>
      </c>
      <c r="J191" s="9">
        <v>158</v>
      </c>
      <c r="K191" s="15">
        <v>22918949</v>
      </c>
      <c r="L191" s="9">
        <v>148</v>
      </c>
      <c r="M191" s="157">
        <v>530644</v>
      </c>
      <c r="N191" s="9">
        <v>58</v>
      </c>
      <c r="O191" s="15">
        <v>20525939</v>
      </c>
      <c r="P191" s="9">
        <v>61</v>
      </c>
      <c r="Q191" s="15">
        <v>456</v>
      </c>
      <c r="R191" s="9">
        <v>124</v>
      </c>
      <c r="S191" s="147">
        <v>29722324</v>
      </c>
      <c r="T191" s="16"/>
    </row>
    <row r="192" spans="1:20" ht="12.75">
      <c r="A192">
        <v>190</v>
      </c>
      <c r="B192" s="145" t="s">
        <v>382</v>
      </c>
      <c r="C192" s="33" t="s">
        <v>210</v>
      </c>
      <c r="D192" s="9">
        <v>190</v>
      </c>
      <c r="E192" s="15">
        <v>31370925</v>
      </c>
      <c r="F192" s="9">
        <v>63</v>
      </c>
      <c r="G192" s="24">
        <v>14537413</v>
      </c>
      <c r="H192" s="9">
        <v>36</v>
      </c>
      <c r="I192" s="15">
        <v>66582874</v>
      </c>
      <c r="J192" s="9">
        <v>44</v>
      </c>
      <c r="K192" s="15">
        <v>111323568</v>
      </c>
      <c r="L192" s="9">
        <v>34</v>
      </c>
      <c r="M192" s="157">
        <v>9084124</v>
      </c>
      <c r="N192" s="9">
        <v>121</v>
      </c>
      <c r="O192" s="15">
        <v>2080439</v>
      </c>
      <c r="P192" s="9">
        <v>156</v>
      </c>
      <c r="Q192" s="15">
        <v>138</v>
      </c>
      <c r="R192" s="9">
        <v>119</v>
      </c>
      <c r="S192" s="147">
        <v>31224769</v>
      </c>
      <c r="T192" s="16"/>
    </row>
    <row r="193" spans="1:20" ht="25.5">
      <c r="A193">
        <v>191</v>
      </c>
      <c r="B193" s="145" t="s">
        <v>30</v>
      </c>
      <c r="C193" s="33" t="s">
        <v>210</v>
      </c>
      <c r="D193" s="9">
        <v>191</v>
      </c>
      <c r="E193" s="15">
        <v>31143915</v>
      </c>
      <c r="F193" s="9">
        <v>101</v>
      </c>
      <c r="G193" s="24">
        <v>8444636</v>
      </c>
      <c r="H193" s="9">
        <v>85</v>
      </c>
      <c r="I193" s="15">
        <v>19564559</v>
      </c>
      <c r="J193" s="9">
        <v>149</v>
      </c>
      <c r="K193" s="15">
        <v>24866077</v>
      </c>
      <c r="L193" s="9">
        <v>51</v>
      </c>
      <c r="M193" s="157">
        <v>6135104</v>
      </c>
      <c r="N193" s="9">
        <v>216</v>
      </c>
      <c r="O193" s="15">
        <v>0</v>
      </c>
      <c r="P193" s="9">
        <v>169</v>
      </c>
      <c r="Q193" s="15">
        <v>99</v>
      </c>
      <c r="R193" s="9">
        <v>121</v>
      </c>
      <c r="S193" s="147">
        <v>30595268</v>
      </c>
      <c r="T193" s="16"/>
    </row>
    <row r="194" spans="1:25" ht="25.5">
      <c r="A194">
        <v>192</v>
      </c>
      <c r="B194" s="145" t="s">
        <v>31</v>
      </c>
      <c r="C194" s="33" t="s">
        <v>210</v>
      </c>
      <c r="D194" s="9">
        <v>192</v>
      </c>
      <c r="E194" s="15">
        <v>30344188</v>
      </c>
      <c r="F194" s="9">
        <v>218</v>
      </c>
      <c r="G194" s="24">
        <v>925118</v>
      </c>
      <c r="H194" s="9">
        <v>192</v>
      </c>
      <c r="I194" s="15">
        <v>4764116</v>
      </c>
      <c r="J194" s="9">
        <v>138</v>
      </c>
      <c r="K194" s="15">
        <v>27525450</v>
      </c>
      <c r="L194" s="9">
        <v>171</v>
      </c>
      <c r="M194" s="157">
        <v>277931</v>
      </c>
      <c r="N194" s="9">
        <v>217</v>
      </c>
      <c r="O194" s="15">
        <v>0</v>
      </c>
      <c r="P194" s="9">
        <v>211</v>
      </c>
      <c r="Q194" s="15">
        <v>40</v>
      </c>
      <c r="R194" s="9">
        <v>221</v>
      </c>
      <c r="S194" s="147">
        <v>0</v>
      </c>
      <c r="T194" s="16"/>
      <c r="U194" s="9"/>
      <c r="V194" s="9"/>
      <c r="W194" s="9"/>
      <c r="X194" s="9"/>
      <c r="Y194" s="9"/>
    </row>
    <row r="195" spans="1:20" ht="25.5">
      <c r="A195">
        <v>193</v>
      </c>
      <c r="B195" s="145" t="s">
        <v>205</v>
      </c>
      <c r="C195" s="33" t="s">
        <v>210</v>
      </c>
      <c r="D195" s="9">
        <v>193</v>
      </c>
      <c r="E195" s="15">
        <v>30299890</v>
      </c>
      <c r="F195" s="9">
        <v>222</v>
      </c>
      <c r="G195" s="24">
        <v>779991</v>
      </c>
      <c r="H195" s="9">
        <v>223</v>
      </c>
      <c r="I195" s="15">
        <v>2369396</v>
      </c>
      <c r="J195" s="9">
        <v>245</v>
      </c>
      <c r="K195" s="15">
        <v>4429881</v>
      </c>
      <c r="L195" s="9">
        <v>180</v>
      </c>
      <c r="M195" s="157">
        <v>153931</v>
      </c>
      <c r="N195" s="9">
        <v>218</v>
      </c>
      <c r="O195" s="15">
        <v>0</v>
      </c>
      <c r="P195" s="9">
        <v>230</v>
      </c>
      <c r="Q195" s="15">
        <v>22</v>
      </c>
      <c r="R195" s="9">
        <v>222</v>
      </c>
      <c r="S195" s="147">
        <v>0</v>
      </c>
      <c r="T195" s="16"/>
    </row>
    <row r="196" spans="1:20" ht="25.5">
      <c r="A196">
        <v>194</v>
      </c>
      <c r="B196" s="145" t="s">
        <v>32</v>
      </c>
      <c r="C196" s="33" t="s">
        <v>210</v>
      </c>
      <c r="D196" s="9">
        <v>194</v>
      </c>
      <c r="E196" s="15">
        <v>30286691</v>
      </c>
      <c r="F196" s="9">
        <v>59</v>
      </c>
      <c r="G196" s="24">
        <v>15399213</v>
      </c>
      <c r="H196" s="9">
        <v>123</v>
      </c>
      <c r="I196" s="15">
        <v>11659334</v>
      </c>
      <c r="J196" s="9">
        <v>131</v>
      </c>
      <c r="K196" s="15">
        <v>30405355</v>
      </c>
      <c r="L196" s="9">
        <v>95</v>
      </c>
      <c r="M196" s="157">
        <v>2286056</v>
      </c>
      <c r="N196" s="9">
        <v>69</v>
      </c>
      <c r="O196" s="15">
        <v>16147638</v>
      </c>
      <c r="P196" s="9">
        <v>151</v>
      </c>
      <c r="Q196" s="15">
        <v>153</v>
      </c>
      <c r="R196" s="9">
        <v>123</v>
      </c>
      <c r="S196" s="147">
        <v>30286691</v>
      </c>
      <c r="T196" s="16"/>
    </row>
    <row r="197" spans="1:20" ht="25.5">
      <c r="A197">
        <v>195</v>
      </c>
      <c r="B197" s="145" t="s">
        <v>92</v>
      </c>
      <c r="C197" s="33" t="s">
        <v>210</v>
      </c>
      <c r="D197" s="9">
        <v>195</v>
      </c>
      <c r="E197" s="15">
        <v>30231576</v>
      </c>
      <c r="F197" s="9">
        <v>228</v>
      </c>
      <c r="G197" s="24">
        <v>465835</v>
      </c>
      <c r="H197" s="9">
        <v>225</v>
      </c>
      <c r="I197" s="15">
        <v>2082683</v>
      </c>
      <c r="J197" s="9">
        <v>217</v>
      </c>
      <c r="K197" s="15">
        <v>10332591</v>
      </c>
      <c r="L197" s="9">
        <v>186</v>
      </c>
      <c r="M197" s="157">
        <v>88458</v>
      </c>
      <c r="N197" s="9">
        <v>53</v>
      </c>
      <c r="O197" s="15">
        <v>22363679</v>
      </c>
      <c r="P197" s="9">
        <v>244</v>
      </c>
      <c r="Q197" s="15">
        <v>4</v>
      </c>
      <c r="R197" s="9">
        <v>223</v>
      </c>
      <c r="S197" s="147">
        <v>0</v>
      </c>
      <c r="T197" s="16"/>
    </row>
    <row r="198" spans="1:20" ht="25.5">
      <c r="A198">
        <v>196</v>
      </c>
      <c r="B198" s="145" t="s">
        <v>233</v>
      </c>
      <c r="C198" s="33" t="s">
        <v>210</v>
      </c>
      <c r="D198" s="9">
        <v>196</v>
      </c>
      <c r="E198" s="15">
        <v>30158467</v>
      </c>
      <c r="F198" s="9">
        <v>147</v>
      </c>
      <c r="G198" s="24">
        <v>5791966</v>
      </c>
      <c r="H198" s="9">
        <v>206</v>
      </c>
      <c r="I198" s="15" t="s">
        <v>383</v>
      </c>
      <c r="J198" s="9">
        <v>136</v>
      </c>
      <c r="K198" s="15">
        <v>28055988</v>
      </c>
      <c r="L198" s="9">
        <v>206</v>
      </c>
      <c r="M198" s="157" t="s">
        <v>383</v>
      </c>
      <c r="N198" s="9">
        <v>73</v>
      </c>
      <c r="O198" s="15">
        <v>14053537</v>
      </c>
      <c r="P198" s="9">
        <v>95</v>
      </c>
      <c r="Q198" s="15">
        <v>303</v>
      </c>
      <c r="R198" s="9">
        <v>132</v>
      </c>
      <c r="S198" s="147" t="s">
        <v>383</v>
      </c>
      <c r="T198" s="16"/>
    </row>
    <row r="199" spans="1:20" ht="25.5">
      <c r="A199">
        <v>197</v>
      </c>
      <c r="B199" s="145" t="s">
        <v>225</v>
      </c>
      <c r="C199" s="33" t="s">
        <v>210</v>
      </c>
      <c r="D199" s="9">
        <v>197</v>
      </c>
      <c r="E199" s="15">
        <v>30126165</v>
      </c>
      <c r="F199" s="9">
        <v>235</v>
      </c>
      <c r="G199" s="24">
        <v>156098</v>
      </c>
      <c r="H199" s="9">
        <v>237</v>
      </c>
      <c r="I199" s="15">
        <v>581501</v>
      </c>
      <c r="J199" s="9">
        <v>249</v>
      </c>
      <c r="K199" s="15">
        <v>599993</v>
      </c>
      <c r="L199" s="9">
        <v>184</v>
      </c>
      <c r="M199" s="157">
        <v>88866</v>
      </c>
      <c r="N199" s="9">
        <v>219</v>
      </c>
      <c r="O199" s="15">
        <v>0</v>
      </c>
      <c r="P199" s="9">
        <v>242</v>
      </c>
      <c r="Q199" s="15">
        <v>6</v>
      </c>
      <c r="R199" s="9">
        <v>224</v>
      </c>
      <c r="S199" s="147">
        <v>0</v>
      </c>
      <c r="T199" s="16"/>
    </row>
    <row r="200" spans="1:20" ht="25.5">
      <c r="A200">
        <v>198</v>
      </c>
      <c r="B200" s="145" t="s">
        <v>201</v>
      </c>
      <c r="C200" s="33" t="s">
        <v>210</v>
      </c>
      <c r="D200" s="9">
        <v>198</v>
      </c>
      <c r="E200" s="15">
        <v>30121647</v>
      </c>
      <c r="F200" s="9">
        <v>123</v>
      </c>
      <c r="G200" s="24">
        <v>6706317</v>
      </c>
      <c r="H200" s="9">
        <v>132</v>
      </c>
      <c r="I200" s="15">
        <v>10047964</v>
      </c>
      <c r="J200" s="9">
        <v>166</v>
      </c>
      <c r="K200" s="15">
        <v>21354057</v>
      </c>
      <c r="L200" s="9">
        <v>67</v>
      </c>
      <c r="M200" s="157">
        <v>3615233</v>
      </c>
      <c r="N200" s="9">
        <v>67</v>
      </c>
      <c r="O200" s="15">
        <v>17078304</v>
      </c>
      <c r="P200" s="9">
        <v>112</v>
      </c>
      <c r="Q200" s="15">
        <v>241</v>
      </c>
      <c r="R200" s="9">
        <v>133</v>
      </c>
      <c r="S200" s="147">
        <v>27754802</v>
      </c>
      <c r="T200" s="16"/>
    </row>
    <row r="201" spans="1:20" ht="25.5">
      <c r="A201">
        <v>199</v>
      </c>
      <c r="B201" s="145" t="s">
        <v>185</v>
      </c>
      <c r="C201" s="33" t="s">
        <v>210</v>
      </c>
      <c r="D201" s="9">
        <v>199</v>
      </c>
      <c r="E201" s="15">
        <v>30085615</v>
      </c>
      <c r="F201" s="9">
        <v>245</v>
      </c>
      <c r="G201" s="24">
        <v>-4008589</v>
      </c>
      <c r="H201" s="9">
        <v>153</v>
      </c>
      <c r="I201" s="15">
        <v>7874382</v>
      </c>
      <c r="J201" s="9">
        <v>174</v>
      </c>
      <c r="K201" s="15">
        <v>20522359</v>
      </c>
      <c r="L201" s="9">
        <v>238</v>
      </c>
      <c r="M201" s="157">
        <v>-10502499</v>
      </c>
      <c r="N201" s="9">
        <v>127</v>
      </c>
      <c r="O201" s="15">
        <v>1224703</v>
      </c>
      <c r="P201" s="9">
        <v>188</v>
      </c>
      <c r="Q201" s="15">
        <v>60</v>
      </c>
      <c r="R201" s="9">
        <v>161</v>
      </c>
      <c r="S201" s="147">
        <v>17929941</v>
      </c>
      <c r="T201" s="16"/>
    </row>
    <row r="202" spans="1:20" ht="25.5">
      <c r="A202">
        <v>200</v>
      </c>
      <c r="B202" s="145" t="s">
        <v>191</v>
      </c>
      <c r="C202" s="33" t="s">
        <v>210</v>
      </c>
      <c r="D202" s="9">
        <v>200</v>
      </c>
      <c r="E202" s="15">
        <v>30058281</v>
      </c>
      <c r="F202" s="9">
        <v>194</v>
      </c>
      <c r="G202" s="24">
        <v>1998621</v>
      </c>
      <c r="H202" s="9">
        <v>141</v>
      </c>
      <c r="I202" s="15">
        <v>8985439</v>
      </c>
      <c r="J202" s="9">
        <v>216</v>
      </c>
      <c r="K202" s="15">
        <v>10993004</v>
      </c>
      <c r="L202" s="9">
        <v>165</v>
      </c>
      <c r="M202" s="157">
        <v>324728</v>
      </c>
      <c r="N202" s="9">
        <v>220</v>
      </c>
      <c r="O202" s="15">
        <v>0</v>
      </c>
      <c r="P202" s="9">
        <v>185</v>
      </c>
      <c r="Q202" s="15">
        <v>64</v>
      </c>
      <c r="R202" s="9">
        <v>225</v>
      </c>
      <c r="S202" s="147">
        <v>0</v>
      </c>
      <c r="T202" s="16"/>
    </row>
    <row r="203" spans="1:20" ht="25.5">
      <c r="A203">
        <v>201</v>
      </c>
      <c r="B203" s="145" t="s">
        <v>33</v>
      </c>
      <c r="C203" s="33" t="s">
        <v>210</v>
      </c>
      <c r="D203" s="9">
        <v>201</v>
      </c>
      <c r="E203" s="15">
        <v>30006562</v>
      </c>
      <c r="F203" s="9">
        <v>196</v>
      </c>
      <c r="G203" s="24">
        <v>1914883</v>
      </c>
      <c r="H203" s="9">
        <v>164</v>
      </c>
      <c r="I203" s="15">
        <v>6747521</v>
      </c>
      <c r="J203" s="9">
        <v>227</v>
      </c>
      <c r="K203" s="15">
        <v>8119864</v>
      </c>
      <c r="L203" s="9">
        <v>108</v>
      </c>
      <c r="M203" s="157">
        <v>1623245</v>
      </c>
      <c r="N203" s="9">
        <v>221</v>
      </c>
      <c r="O203" s="15">
        <v>0</v>
      </c>
      <c r="P203" s="9">
        <v>222</v>
      </c>
      <c r="Q203" s="15">
        <v>33</v>
      </c>
      <c r="R203" s="9">
        <v>226</v>
      </c>
      <c r="S203" s="147">
        <v>0</v>
      </c>
      <c r="T203" s="16"/>
    </row>
    <row r="204" spans="1:20" ht="25.5">
      <c r="A204">
        <v>202</v>
      </c>
      <c r="B204" s="145" t="s">
        <v>93</v>
      </c>
      <c r="C204" s="33" t="s">
        <v>210</v>
      </c>
      <c r="D204" s="9">
        <v>202</v>
      </c>
      <c r="E204" s="15">
        <v>29994554</v>
      </c>
      <c r="F204" s="9">
        <v>231</v>
      </c>
      <c r="G204" s="24">
        <v>360369</v>
      </c>
      <c r="H204" s="9">
        <v>236</v>
      </c>
      <c r="I204" s="15">
        <v>772617</v>
      </c>
      <c r="J204" s="9">
        <v>243</v>
      </c>
      <c r="K204" s="15">
        <v>4702499</v>
      </c>
      <c r="L204" s="9">
        <v>164</v>
      </c>
      <c r="M204" s="157">
        <v>326361</v>
      </c>
      <c r="N204" s="9">
        <v>52</v>
      </c>
      <c r="O204" s="15">
        <v>22384741</v>
      </c>
      <c r="P204" s="9">
        <v>248</v>
      </c>
      <c r="Q204" s="15">
        <v>1</v>
      </c>
      <c r="R204" s="9">
        <v>227</v>
      </c>
      <c r="S204" s="147">
        <v>0</v>
      </c>
      <c r="T204" s="16"/>
    </row>
    <row r="205" spans="1:20" ht="76.5">
      <c r="A205">
        <v>203</v>
      </c>
      <c r="B205" s="145" t="s">
        <v>34</v>
      </c>
      <c r="C205" s="33" t="s">
        <v>210</v>
      </c>
      <c r="D205" s="9">
        <v>203</v>
      </c>
      <c r="E205" s="15">
        <v>29911926</v>
      </c>
      <c r="F205" s="9">
        <v>173</v>
      </c>
      <c r="G205" s="24">
        <v>3511738</v>
      </c>
      <c r="H205" s="9">
        <v>186</v>
      </c>
      <c r="I205" s="15">
        <v>5071963</v>
      </c>
      <c r="J205" s="9">
        <v>144</v>
      </c>
      <c r="K205" s="15">
        <v>25975838</v>
      </c>
      <c r="L205" s="9">
        <v>150</v>
      </c>
      <c r="M205" s="157">
        <v>513127</v>
      </c>
      <c r="N205" s="9">
        <v>222</v>
      </c>
      <c r="O205" s="15">
        <v>0</v>
      </c>
      <c r="P205" s="9">
        <v>201</v>
      </c>
      <c r="Q205" s="15">
        <v>45</v>
      </c>
      <c r="R205" s="9">
        <v>228</v>
      </c>
      <c r="S205" s="147">
        <v>0</v>
      </c>
      <c r="T205" s="16"/>
    </row>
    <row r="206" spans="1:20" ht="25.5">
      <c r="A206">
        <v>204</v>
      </c>
      <c r="B206" s="145" t="s">
        <v>35</v>
      </c>
      <c r="C206" s="33" t="s">
        <v>210</v>
      </c>
      <c r="D206" s="9">
        <v>204</v>
      </c>
      <c r="E206" s="15">
        <v>29680143</v>
      </c>
      <c r="F206" s="9">
        <v>171</v>
      </c>
      <c r="G206" s="24">
        <v>3640565</v>
      </c>
      <c r="H206" s="9">
        <v>128</v>
      </c>
      <c r="I206" s="15">
        <v>10925719</v>
      </c>
      <c r="J206" s="9">
        <v>124</v>
      </c>
      <c r="K206" s="15">
        <v>33021018</v>
      </c>
      <c r="L206" s="9">
        <v>116</v>
      </c>
      <c r="M206" s="157">
        <v>1380916</v>
      </c>
      <c r="N206" s="9">
        <v>223</v>
      </c>
      <c r="O206" s="15">
        <v>0</v>
      </c>
      <c r="P206" s="9">
        <v>232</v>
      </c>
      <c r="Q206" s="15">
        <v>21</v>
      </c>
      <c r="R206" s="9">
        <v>125</v>
      </c>
      <c r="S206" s="147">
        <v>29680143</v>
      </c>
      <c r="T206" s="16"/>
    </row>
    <row r="207" spans="1:20" ht="25.5">
      <c r="A207">
        <v>205</v>
      </c>
      <c r="B207" s="145" t="s">
        <v>36</v>
      </c>
      <c r="C207" s="33" t="s">
        <v>210</v>
      </c>
      <c r="D207" s="9">
        <v>205</v>
      </c>
      <c r="E207" s="15">
        <v>29592159</v>
      </c>
      <c r="F207" s="9">
        <v>143</v>
      </c>
      <c r="G207" s="24">
        <v>5963290</v>
      </c>
      <c r="H207" s="9">
        <v>106</v>
      </c>
      <c r="I207" s="15">
        <v>14333832</v>
      </c>
      <c r="J207" s="9">
        <v>162</v>
      </c>
      <c r="K207" s="15">
        <v>22033360</v>
      </c>
      <c r="L207" s="9">
        <v>104</v>
      </c>
      <c r="M207" s="157">
        <v>1722558</v>
      </c>
      <c r="N207" s="9">
        <v>141</v>
      </c>
      <c r="O207" s="15">
        <v>481700</v>
      </c>
      <c r="P207" s="9">
        <v>139</v>
      </c>
      <c r="Q207" s="15">
        <v>185</v>
      </c>
      <c r="R207" s="9">
        <v>149</v>
      </c>
      <c r="S207" s="147">
        <v>25592159</v>
      </c>
      <c r="T207" s="16"/>
    </row>
    <row r="208" spans="1:20" ht="25.5">
      <c r="A208">
        <v>206</v>
      </c>
      <c r="B208" s="145" t="s">
        <v>37</v>
      </c>
      <c r="C208" s="33" t="s">
        <v>210</v>
      </c>
      <c r="D208" s="9">
        <v>206</v>
      </c>
      <c r="E208" s="15">
        <v>29298943</v>
      </c>
      <c r="F208" s="9">
        <v>169</v>
      </c>
      <c r="G208" s="24">
        <v>3683229</v>
      </c>
      <c r="H208" s="9">
        <v>136</v>
      </c>
      <c r="I208" s="15">
        <v>9589675</v>
      </c>
      <c r="J208" s="9">
        <v>206</v>
      </c>
      <c r="K208" s="15">
        <v>13882986</v>
      </c>
      <c r="L208" s="9">
        <v>79</v>
      </c>
      <c r="M208" s="157">
        <v>2989119</v>
      </c>
      <c r="N208" s="9">
        <v>224</v>
      </c>
      <c r="O208" s="15">
        <v>0</v>
      </c>
      <c r="P208" s="9">
        <v>180</v>
      </c>
      <c r="Q208" s="15">
        <v>75</v>
      </c>
      <c r="R208" s="9">
        <v>143</v>
      </c>
      <c r="S208" s="147">
        <v>26630058</v>
      </c>
      <c r="T208" s="16"/>
    </row>
    <row r="209" spans="1:20" ht="12.75">
      <c r="A209">
        <v>207</v>
      </c>
      <c r="B209" s="145" t="s">
        <v>223</v>
      </c>
      <c r="C209" s="33" t="s">
        <v>165</v>
      </c>
      <c r="D209" s="9">
        <v>207</v>
      </c>
      <c r="E209" s="15">
        <v>29120646</v>
      </c>
      <c r="F209" s="9">
        <v>166</v>
      </c>
      <c r="G209" s="24">
        <v>4095130</v>
      </c>
      <c r="H209" s="9">
        <v>150</v>
      </c>
      <c r="I209" s="15">
        <v>8204064</v>
      </c>
      <c r="J209" s="9">
        <v>198</v>
      </c>
      <c r="K209" s="15">
        <v>14762715</v>
      </c>
      <c r="L209" s="9">
        <v>94</v>
      </c>
      <c r="M209" s="157">
        <v>2304420</v>
      </c>
      <c r="N209" s="9">
        <v>225</v>
      </c>
      <c r="O209" s="15">
        <v>0</v>
      </c>
      <c r="P209" s="9">
        <v>227</v>
      </c>
      <c r="Q209" s="15">
        <v>25</v>
      </c>
      <c r="R209" s="9">
        <v>229</v>
      </c>
      <c r="S209" s="147">
        <v>0</v>
      </c>
      <c r="T209" s="16"/>
    </row>
    <row r="210" spans="1:20" ht="25.5">
      <c r="A210">
        <v>208</v>
      </c>
      <c r="B210" s="145" t="s">
        <v>38</v>
      </c>
      <c r="C210" s="33" t="s">
        <v>210</v>
      </c>
      <c r="D210" s="9">
        <v>208</v>
      </c>
      <c r="E210" s="15">
        <v>29106293</v>
      </c>
      <c r="F210" s="9">
        <v>161</v>
      </c>
      <c r="G210" s="24">
        <v>4548252</v>
      </c>
      <c r="H210" s="9">
        <v>98</v>
      </c>
      <c r="I210" s="15">
        <v>15513373</v>
      </c>
      <c r="J210" s="9">
        <v>143</v>
      </c>
      <c r="K210" s="15">
        <v>26014447</v>
      </c>
      <c r="L210" s="9">
        <v>103</v>
      </c>
      <c r="M210" s="157">
        <v>1725973</v>
      </c>
      <c r="N210" s="9">
        <v>125</v>
      </c>
      <c r="O210" s="15">
        <v>1358918</v>
      </c>
      <c r="P210" s="9">
        <v>147</v>
      </c>
      <c r="Q210" s="15">
        <v>157</v>
      </c>
      <c r="R210" s="9">
        <v>126</v>
      </c>
      <c r="S210" s="147">
        <v>29106293</v>
      </c>
      <c r="T210" s="16"/>
    </row>
    <row r="211" spans="1:20" ht="25.5">
      <c r="A211">
        <v>209</v>
      </c>
      <c r="B211" s="145" t="s">
        <v>39</v>
      </c>
      <c r="C211" s="33" t="s">
        <v>210</v>
      </c>
      <c r="D211" s="9">
        <v>209</v>
      </c>
      <c r="E211" s="15">
        <v>29011109</v>
      </c>
      <c r="F211" s="9">
        <v>127</v>
      </c>
      <c r="G211" s="24">
        <v>6553393</v>
      </c>
      <c r="H211" s="9">
        <v>38</v>
      </c>
      <c r="I211" s="15">
        <v>65195430</v>
      </c>
      <c r="J211" s="9">
        <v>64</v>
      </c>
      <c r="K211" s="15">
        <v>68898238</v>
      </c>
      <c r="L211" s="9">
        <v>149</v>
      </c>
      <c r="M211" s="157">
        <v>521280</v>
      </c>
      <c r="N211" s="9">
        <v>131</v>
      </c>
      <c r="O211" s="15">
        <v>718611</v>
      </c>
      <c r="P211" s="9">
        <v>133</v>
      </c>
      <c r="Q211" s="15">
        <v>200</v>
      </c>
      <c r="R211" s="9">
        <v>130</v>
      </c>
      <c r="S211" s="147">
        <v>28670221</v>
      </c>
      <c r="T211" s="16"/>
    </row>
    <row r="212" spans="1:20" ht="25.5">
      <c r="A212">
        <v>210</v>
      </c>
      <c r="B212" s="145" t="s">
        <v>40</v>
      </c>
      <c r="C212" s="33" t="s">
        <v>210</v>
      </c>
      <c r="D212" s="9">
        <v>210</v>
      </c>
      <c r="E212" s="15">
        <v>28975495</v>
      </c>
      <c r="F212" s="9">
        <v>195</v>
      </c>
      <c r="G212" s="24">
        <v>1943971</v>
      </c>
      <c r="H212" s="9">
        <v>169</v>
      </c>
      <c r="I212" s="15">
        <v>6374523</v>
      </c>
      <c r="J212" s="9">
        <v>186</v>
      </c>
      <c r="K212" s="15">
        <v>18954591</v>
      </c>
      <c r="L212" s="9">
        <v>130</v>
      </c>
      <c r="M212" s="157">
        <v>935804</v>
      </c>
      <c r="N212" s="9">
        <v>226</v>
      </c>
      <c r="O212" s="15">
        <v>0</v>
      </c>
      <c r="P212" s="9">
        <v>186</v>
      </c>
      <c r="Q212" s="15">
        <v>62</v>
      </c>
      <c r="R212" s="9">
        <v>230</v>
      </c>
      <c r="S212" s="147">
        <v>0</v>
      </c>
      <c r="T212" s="16"/>
    </row>
    <row r="213" spans="1:20" ht="25.5">
      <c r="A213">
        <v>211</v>
      </c>
      <c r="B213" s="145" t="s">
        <v>41</v>
      </c>
      <c r="C213" s="33" t="s">
        <v>210</v>
      </c>
      <c r="D213" s="9">
        <v>211</v>
      </c>
      <c r="E213" s="15">
        <v>28944890</v>
      </c>
      <c r="F213" s="9">
        <v>120</v>
      </c>
      <c r="G213" s="24">
        <v>7041650</v>
      </c>
      <c r="H213" s="9">
        <v>114</v>
      </c>
      <c r="I213" s="15">
        <v>12563799</v>
      </c>
      <c r="J213" s="9">
        <v>178</v>
      </c>
      <c r="K213" s="15">
        <v>19669258</v>
      </c>
      <c r="L213" s="9">
        <v>65</v>
      </c>
      <c r="M213" s="157">
        <v>3910348</v>
      </c>
      <c r="N213" s="9">
        <v>227</v>
      </c>
      <c r="O213" s="15">
        <v>0</v>
      </c>
      <c r="P213" s="9">
        <v>149</v>
      </c>
      <c r="Q213" s="15">
        <v>155</v>
      </c>
      <c r="R213" s="9">
        <v>231</v>
      </c>
      <c r="S213" s="147">
        <v>0</v>
      </c>
      <c r="T213" s="16"/>
    </row>
    <row r="214" spans="1:20" ht="12.75">
      <c r="A214">
        <v>212</v>
      </c>
      <c r="B214" s="145" t="s">
        <v>382</v>
      </c>
      <c r="C214" s="33" t="s">
        <v>210</v>
      </c>
      <c r="D214" s="9">
        <v>212</v>
      </c>
      <c r="E214" s="15">
        <v>28944849</v>
      </c>
      <c r="F214" s="9">
        <v>226</v>
      </c>
      <c r="G214" s="24">
        <v>642134</v>
      </c>
      <c r="H214" s="9">
        <v>193</v>
      </c>
      <c r="I214" s="15">
        <v>4615204</v>
      </c>
      <c r="J214" s="9">
        <v>202</v>
      </c>
      <c r="K214" s="15">
        <v>14017617</v>
      </c>
      <c r="L214" s="9">
        <v>169</v>
      </c>
      <c r="M214" s="157">
        <v>311502</v>
      </c>
      <c r="N214" s="9">
        <v>228</v>
      </c>
      <c r="O214" s="15">
        <v>0</v>
      </c>
      <c r="P214" s="9">
        <v>223</v>
      </c>
      <c r="Q214" s="15">
        <v>33</v>
      </c>
      <c r="R214" s="9">
        <v>232</v>
      </c>
      <c r="S214" s="147">
        <v>0</v>
      </c>
      <c r="T214" s="16"/>
    </row>
    <row r="215" spans="1:20" ht="38.25">
      <c r="A215">
        <v>213</v>
      </c>
      <c r="B215" s="145" t="s">
        <v>42</v>
      </c>
      <c r="C215" s="33" t="s">
        <v>210</v>
      </c>
      <c r="D215" s="9">
        <v>213</v>
      </c>
      <c r="E215" s="15">
        <v>28873406</v>
      </c>
      <c r="F215" s="9">
        <v>207</v>
      </c>
      <c r="G215" s="24">
        <v>1510814</v>
      </c>
      <c r="H215" s="9">
        <v>205</v>
      </c>
      <c r="I215" s="15">
        <v>3508233</v>
      </c>
      <c r="J215" s="9">
        <v>240</v>
      </c>
      <c r="K215" s="15">
        <v>5106189</v>
      </c>
      <c r="L215" s="9">
        <v>122</v>
      </c>
      <c r="M215" s="157">
        <v>1130473</v>
      </c>
      <c r="N215" s="9">
        <v>229</v>
      </c>
      <c r="O215" s="15">
        <v>0</v>
      </c>
      <c r="P215" s="9">
        <v>214</v>
      </c>
      <c r="Q215" s="15">
        <v>39</v>
      </c>
      <c r="R215" s="9">
        <v>233</v>
      </c>
      <c r="S215" s="147">
        <v>0</v>
      </c>
      <c r="T215" s="16"/>
    </row>
    <row r="216" spans="1:20" ht="25.5">
      <c r="A216">
        <v>214</v>
      </c>
      <c r="B216" s="145" t="s">
        <v>43</v>
      </c>
      <c r="C216" s="33" t="s">
        <v>210</v>
      </c>
      <c r="D216" s="9">
        <v>214</v>
      </c>
      <c r="E216" s="15">
        <v>28788334</v>
      </c>
      <c r="F216" s="9">
        <v>144</v>
      </c>
      <c r="G216" s="24">
        <v>5867752</v>
      </c>
      <c r="H216" s="9">
        <v>125</v>
      </c>
      <c r="I216" s="15">
        <v>11034213</v>
      </c>
      <c r="J216" s="9">
        <v>126</v>
      </c>
      <c r="K216" s="15">
        <v>32027860</v>
      </c>
      <c r="L216" s="9">
        <v>143</v>
      </c>
      <c r="M216" s="157">
        <v>594903</v>
      </c>
      <c r="N216" s="9">
        <v>76</v>
      </c>
      <c r="O216" s="15">
        <v>12409043</v>
      </c>
      <c r="P216" s="9">
        <v>130</v>
      </c>
      <c r="Q216" s="15">
        <v>209</v>
      </c>
      <c r="R216" s="9">
        <v>129</v>
      </c>
      <c r="S216" s="147">
        <v>28788334</v>
      </c>
      <c r="T216" s="16"/>
    </row>
    <row r="217" spans="1:20" ht="12.75">
      <c r="A217">
        <v>215</v>
      </c>
      <c r="B217" s="145" t="s">
        <v>382</v>
      </c>
      <c r="C217" s="33" t="s">
        <v>210</v>
      </c>
      <c r="D217" s="9">
        <v>215</v>
      </c>
      <c r="E217" s="15">
        <v>28010673</v>
      </c>
      <c r="F217" s="9">
        <v>134</v>
      </c>
      <c r="G217" s="24">
        <v>6317846</v>
      </c>
      <c r="H217" s="9">
        <v>131</v>
      </c>
      <c r="I217" s="15" t="s">
        <v>383</v>
      </c>
      <c r="J217" s="9">
        <v>160</v>
      </c>
      <c r="K217" s="15" t="s">
        <v>383</v>
      </c>
      <c r="L217" s="9">
        <v>197</v>
      </c>
      <c r="M217" s="157" t="s">
        <v>383</v>
      </c>
      <c r="N217" s="9">
        <v>117</v>
      </c>
      <c r="O217" s="15">
        <v>2745926</v>
      </c>
      <c r="P217" s="9">
        <v>144</v>
      </c>
      <c r="Q217" s="15" t="s">
        <v>383</v>
      </c>
      <c r="R217" s="9">
        <v>135</v>
      </c>
      <c r="S217" s="147">
        <v>27554854</v>
      </c>
      <c r="T217" s="16"/>
    </row>
    <row r="218" spans="1:20" ht="51">
      <c r="A218">
        <v>216</v>
      </c>
      <c r="B218" s="145" t="s">
        <v>207</v>
      </c>
      <c r="C218" s="33" t="s">
        <v>210</v>
      </c>
      <c r="D218" s="9">
        <v>216</v>
      </c>
      <c r="E218" s="15">
        <v>27770698</v>
      </c>
      <c r="F218" s="9">
        <v>155</v>
      </c>
      <c r="G218" s="24">
        <v>4732874</v>
      </c>
      <c r="H218" s="9">
        <v>147</v>
      </c>
      <c r="I218" s="15">
        <v>8402340</v>
      </c>
      <c r="J218" s="9">
        <v>81</v>
      </c>
      <c r="K218" s="15">
        <v>53289648</v>
      </c>
      <c r="L218" s="9">
        <v>195</v>
      </c>
      <c r="M218" s="157">
        <v>21376</v>
      </c>
      <c r="N218" s="9">
        <v>142</v>
      </c>
      <c r="O218" s="15">
        <v>365731</v>
      </c>
      <c r="P218" s="9">
        <v>105</v>
      </c>
      <c r="Q218" s="15">
        <v>260</v>
      </c>
      <c r="R218" s="9">
        <v>234</v>
      </c>
      <c r="S218" s="147">
        <v>0</v>
      </c>
      <c r="T218" s="16"/>
    </row>
    <row r="219" spans="1:20" ht="25.5">
      <c r="A219">
        <v>217</v>
      </c>
      <c r="B219" s="145" t="s">
        <v>202</v>
      </c>
      <c r="C219" s="33" t="s">
        <v>210</v>
      </c>
      <c r="D219" s="9">
        <v>217</v>
      </c>
      <c r="E219" s="15">
        <v>27725290</v>
      </c>
      <c r="F219" s="9">
        <v>223</v>
      </c>
      <c r="G219" s="24">
        <v>697703</v>
      </c>
      <c r="H219" s="9">
        <v>104</v>
      </c>
      <c r="I219" s="15">
        <v>15042236</v>
      </c>
      <c r="J219" s="9">
        <v>125</v>
      </c>
      <c r="K219" s="15">
        <v>32598675</v>
      </c>
      <c r="L219" s="9">
        <v>214</v>
      </c>
      <c r="M219" s="157">
        <v>-1787243</v>
      </c>
      <c r="N219" s="9">
        <v>55</v>
      </c>
      <c r="O219" s="15">
        <v>21298191</v>
      </c>
      <c r="P219" s="9">
        <v>145</v>
      </c>
      <c r="Q219" s="15">
        <v>163</v>
      </c>
      <c r="R219" s="9">
        <v>158</v>
      </c>
      <c r="S219" s="147">
        <v>20751312</v>
      </c>
      <c r="T219" s="16"/>
    </row>
    <row r="220" spans="1:20" ht="25.5">
      <c r="A220">
        <v>218</v>
      </c>
      <c r="B220" s="145" t="s">
        <v>44</v>
      </c>
      <c r="C220" s="36" t="s">
        <v>164</v>
      </c>
      <c r="D220" s="9">
        <v>218</v>
      </c>
      <c r="E220" s="15">
        <v>27668284</v>
      </c>
      <c r="F220" s="9">
        <v>106</v>
      </c>
      <c r="G220" s="24">
        <v>7831187</v>
      </c>
      <c r="H220" s="9">
        <v>158</v>
      </c>
      <c r="I220" s="15">
        <v>7503055</v>
      </c>
      <c r="J220" s="9">
        <v>163</v>
      </c>
      <c r="K220" s="15">
        <v>21785693</v>
      </c>
      <c r="L220" s="9">
        <v>175</v>
      </c>
      <c r="M220" s="157">
        <v>226171</v>
      </c>
      <c r="N220" s="9">
        <v>83</v>
      </c>
      <c r="O220" s="15">
        <v>9613035</v>
      </c>
      <c r="P220" s="9">
        <v>143</v>
      </c>
      <c r="Q220" s="15">
        <v>177</v>
      </c>
      <c r="R220" s="9">
        <v>141</v>
      </c>
      <c r="S220" s="147">
        <v>26778134</v>
      </c>
      <c r="T220" s="16"/>
    </row>
    <row r="221" spans="1:20" ht="25.5">
      <c r="A221">
        <v>219</v>
      </c>
      <c r="B221" s="145" t="s">
        <v>330</v>
      </c>
      <c r="C221" s="33" t="s">
        <v>210</v>
      </c>
      <c r="D221" s="9">
        <v>219</v>
      </c>
      <c r="E221" s="15">
        <v>27590577</v>
      </c>
      <c r="F221" s="9">
        <v>135</v>
      </c>
      <c r="G221" s="24">
        <v>6275702</v>
      </c>
      <c r="H221" s="9">
        <v>183</v>
      </c>
      <c r="I221" s="15">
        <v>5283030</v>
      </c>
      <c r="J221" s="9">
        <v>185</v>
      </c>
      <c r="K221" s="15">
        <v>19021617</v>
      </c>
      <c r="L221" s="9">
        <v>209</v>
      </c>
      <c r="M221" s="157">
        <v>-1199989</v>
      </c>
      <c r="N221" s="9">
        <v>74</v>
      </c>
      <c r="O221" s="15">
        <v>13651562</v>
      </c>
      <c r="P221" s="9">
        <v>125</v>
      </c>
      <c r="Q221" s="15">
        <v>218</v>
      </c>
      <c r="R221" s="9">
        <v>139</v>
      </c>
      <c r="S221" s="147">
        <v>26803185</v>
      </c>
      <c r="T221" s="16"/>
    </row>
    <row r="222" spans="1:20" ht="38.25">
      <c r="A222">
        <v>220</v>
      </c>
      <c r="B222" s="145" t="s">
        <v>45</v>
      </c>
      <c r="C222" s="33" t="s">
        <v>210</v>
      </c>
      <c r="D222" s="9">
        <v>220</v>
      </c>
      <c r="E222" s="15">
        <v>27577447</v>
      </c>
      <c r="F222" s="9">
        <v>65</v>
      </c>
      <c r="G222" s="24">
        <v>14223047</v>
      </c>
      <c r="H222" s="9">
        <v>101</v>
      </c>
      <c r="I222" s="15" t="s">
        <v>383</v>
      </c>
      <c r="J222" s="9">
        <v>181</v>
      </c>
      <c r="K222" s="15" t="s">
        <v>383</v>
      </c>
      <c r="L222" s="9">
        <v>39</v>
      </c>
      <c r="M222" s="157">
        <v>7910472</v>
      </c>
      <c r="N222" s="9">
        <v>99</v>
      </c>
      <c r="O222" s="15" t="s">
        <v>383</v>
      </c>
      <c r="P222" s="9">
        <v>132</v>
      </c>
      <c r="Q222" s="15" t="s">
        <v>383</v>
      </c>
      <c r="R222" s="9">
        <v>138</v>
      </c>
      <c r="S222" s="147" t="s">
        <v>383</v>
      </c>
      <c r="T222" s="16"/>
    </row>
    <row r="223" spans="1:20" ht="25.5">
      <c r="A223">
        <v>221</v>
      </c>
      <c r="B223" s="145" t="s">
        <v>206</v>
      </c>
      <c r="C223" s="33" t="s">
        <v>210</v>
      </c>
      <c r="D223" s="9">
        <v>221</v>
      </c>
      <c r="E223" s="15">
        <v>27521278</v>
      </c>
      <c r="F223" s="9">
        <v>203</v>
      </c>
      <c r="G223" s="24">
        <v>1703360</v>
      </c>
      <c r="H223" s="9">
        <v>213</v>
      </c>
      <c r="I223" s="15">
        <v>2942404</v>
      </c>
      <c r="J223" s="9">
        <v>234</v>
      </c>
      <c r="K223" s="15">
        <v>6921415</v>
      </c>
      <c r="L223" s="9">
        <v>168</v>
      </c>
      <c r="M223" s="157">
        <v>313706</v>
      </c>
      <c r="N223" s="9">
        <v>230</v>
      </c>
      <c r="O223" s="15">
        <v>0</v>
      </c>
      <c r="P223" s="9">
        <v>189</v>
      </c>
      <c r="Q223" s="15">
        <v>55</v>
      </c>
      <c r="R223" s="9">
        <v>235</v>
      </c>
      <c r="S223" s="147">
        <v>0</v>
      </c>
      <c r="T223" s="16"/>
    </row>
    <row r="224" spans="1:20" ht="12.75">
      <c r="A224">
        <v>222</v>
      </c>
      <c r="B224" s="145" t="s">
        <v>382</v>
      </c>
      <c r="C224" s="33" t="s">
        <v>210</v>
      </c>
      <c r="D224" s="9">
        <v>222</v>
      </c>
      <c r="E224" s="15">
        <v>27387293</v>
      </c>
      <c r="F224" s="9">
        <v>41</v>
      </c>
      <c r="G224" s="24">
        <v>23057194</v>
      </c>
      <c r="H224" s="9">
        <v>124</v>
      </c>
      <c r="I224" s="15">
        <v>11520182</v>
      </c>
      <c r="J224" s="9">
        <v>208</v>
      </c>
      <c r="K224" s="15">
        <v>13248714</v>
      </c>
      <c r="L224" s="9">
        <v>54</v>
      </c>
      <c r="M224" s="157">
        <v>5739429</v>
      </c>
      <c r="N224" s="9">
        <v>231</v>
      </c>
      <c r="O224" s="15">
        <v>0</v>
      </c>
      <c r="P224" s="9">
        <v>9</v>
      </c>
      <c r="Q224" s="15">
        <v>1500</v>
      </c>
      <c r="R224" s="9">
        <v>236</v>
      </c>
      <c r="S224" s="147">
        <v>0</v>
      </c>
      <c r="T224" s="16"/>
    </row>
    <row r="225" spans="1:20" ht="38.25">
      <c r="A225">
        <v>223</v>
      </c>
      <c r="B225" s="145" t="s">
        <v>46</v>
      </c>
      <c r="C225" s="33" t="s">
        <v>210</v>
      </c>
      <c r="D225" s="9">
        <v>223</v>
      </c>
      <c r="E225" s="15">
        <v>27229700</v>
      </c>
      <c r="F225" s="9">
        <v>91</v>
      </c>
      <c r="G225" s="24">
        <v>9483495</v>
      </c>
      <c r="H225" s="9">
        <v>81</v>
      </c>
      <c r="I225" s="15">
        <v>22041632</v>
      </c>
      <c r="J225" s="9">
        <v>67</v>
      </c>
      <c r="K225" s="15">
        <v>65200898</v>
      </c>
      <c r="L225" s="9">
        <v>38</v>
      </c>
      <c r="M225" s="157">
        <v>7990008</v>
      </c>
      <c r="N225" s="9">
        <v>232</v>
      </c>
      <c r="O225" s="15">
        <v>0</v>
      </c>
      <c r="P225" s="9">
        <v>160</v>
      </c>
      <c r="Q225" s="15">
        <v>115</v>
      </c>
      <c r="R225" s="9">
        <v>137</v>
      </c>
      <c r="S225" s="147">
        <v>27229700</v>
      </c>
      <c r="T225" s="16"/>
    </row>
    <row r="226" spans="1:20" ht="25.5">
      <c r="A226">
        <v>224</v>
      </c>
      <c r="B226" s="145" t="s">
        <v>47</v>
      </c>
      <c r="C226" s="33" t="s">
        <v>210</v>
      </c>
      <c r="D226" s="9">
        <v>224</v>
      </c>
      <c r="E226" s="15">
        <v>27200798</v>
      </c>
      <c r="F226" s="9">
        <v>211</v>
      </c>
      <c r="G226" s="24">
        <v>1262655</v>
      </c>
      <c r="H226" s="9">
        <v>222</v>
      </c>
      <c r="I226" s="15">
        <v>2408843</v>
      </c>
      <c r="J226" s="9">
        <v>212</v>
      </c>
      <c r="K226" s="15">
        <v>12626237</v>
      </c>
      <c r="L226" s="9">
        <v>154</v>
      </c>
      <c r="M226" s="157">
        <v>422943</v>
      </c>
      <c r="N226" s="9">
        <v>233</v>
      </c>
      <c r="O226" s="15" t="s">
        <v>383</v>
      </c>
      <c r="P226" s="9">
        <v>224</v>
      </c>
      <c r="Q226" s="15">
        <v>30</v>
      </c>
      <c r="R226" s="9">
        <v>237</v>
      </c>
      <c r="S226" s="147" t="s">
        <v>383</v>
      </c>
      <c r="T226" s="16"/>
    </row>
    <row r="227" spans="1:20" ht="25.5">
      <c r="A227">
        <v>225</v>
      </c>
      <c r="B227" s="145" t="s">
        <v>48</v>
      </c>
      <c r="C227" s="33" t="s">
        <v>165</v>
      </c>
      <c r="D227" s="9">
        <v>225</v>
      </c>
      <c r="E227" s="15">
        <v>27167262</v>
      </c>
      <c r="F227" s="9">
        <v>176</v>
      </c>
      <c r="G227" s="24">
        <v>3490505</v>
      </c>
      <c r="H227" s="9">
        <v>175</v>
      </c>
      <c r="I227" s="15">
        <v>5887749</v>
      </c>
      <c r="J227" s="9">
        <v>222</v>
      </c>
      <c r="K227" s="15">
        <v>9931892</v>
      </c>
      <c r="L227" s="9">
        <v>73</v>
      </c>
      <c r="M227" s="157">
        <v>3212565</v>
      </c>
      <c r="N227" s="9">
        <v>234</v>
      </c>
      <c r="O227" s="15">
        <v>0</v>
      </c>
      <c r="P227" s="9">
        <v>225</v>
      </c>
      <c r="Q227" s="15">
        <v>29</v>
      </c>
      <c r="R227" s="9">
        <v>238</v>
      </c>
      <c r="S227" s="147">
        <v>0</v>
      </c>
      <c r="T227" s="16"/>
    </row>
    <row r="228" spans="1:20" ht="25.5">
      <c r="A228">
        <v>226</v>
      </c>
      <c r="B228" s="145" t="s">
        <v>49</v>
      </c>
      <c r="C228" s="33" t="s">
        <v>210</v>
      </c>
      <c r="D228" s="9">
        <v>226</v>
      </c>
      <c r="E228" s="15">
        <v>27140600</v>
      </c>
      <c r="F228" s="9">
        <v>198</v>
      </c>
      <c r="G228" s="24">
        <v>1794277</v>
      </c>
      <c r="H228" s="9">
        <v>201</v>
      </c>
      <c r="I228" s="15">
        <v>4133890</v>
      </c>
      <c r="J228" s="9">
        <v>238</v>
      </c>
      <c r="K228" s="15">
        <v>5749058</v>
      </c>
      <c r="L228" s="9">
        <v>161</v>
      </c>
      <c r="M228" s="157">
        <v>340254</v>
      </c>
      <c r="N228" s="9">
        <v>235</v>
      </c>
      <c r="O228" s="15">
        <v>0</v>
      </c>
      <c r="P228" s="9">
        <v>203</v>
      </c>
      <c r="Q228" s="15">
        <v>44</v>
      </c>
      <c r="R228" s="9">
        <v>239</v>
      </c>
      <c r="S228" s="147">
        <v>0</v>
      </c>
      <c r="T228" s="16"/>
    </row>
    <row r="229" spans="1:20" ht="12.75">
      <c r="A229">
        <v>227</v>
      </c>
      <c r="B229" s="145" t="s">
        <v>382</v>
      </c>
      <c r="C229" s="33" t="s">
        <v>210</v>
      </c>
      <c r="D229" s="9">
        <v>227</v>
      </c>
      <c r="E229" s="15">
        <v>26984682</v>
      </c>
      <c r="F229" s="9">
        <v>141</v>
      </c>
      <c r="G229" s="24">
        <v>6023384</v>
      </c>
      <c r="H229" s="9">
        <v>155</v>
      </c>
      <c r="I229" s="15">
        <v>7815489</v>
      </c>
      <c r="J229" s="9">
        <v>218</v>
      </c>
      <c r="K229" s="15">
        <v>10250872</v>
      </c>
      <c r="L229" s="9">
        <v>91</v>
      </c>
      <c r="M229" s="157">
        <v>2412947</v>
      </c>
      <c r="N229" s="9">
        <v>160</v>
      </c>
      <c r="O229" s="15">
        <v>14293</v>
      </c>
      <c r="P229" s="9">
        <v>154</v>
      </c>
      <c r="Q229" s="15">
        <v>142</v>
      </c>
      <c r="R229" s="9">
        <v>140</v>
      </c>
      <c r="S229" s="147">
        <v>26787929</v>
      </c>
      <c r="T229" s="16"/>
    </row>
    <row r="230" spans="1:20" ht="12.75">
      <c r="A230">
        <v>228</v>
      </c>
      <c r="B230" s="145" t="s">
        <v>50</v>
      </c>
      <c r="C230" s="33" t="s">
        <v>210</v>
      </c>
      <c r="D230" s="9">
        <v>228</v>
      </c>
      <c r="E230" s="15">
        <v>26976469</v>
      </c>
      <c r="F230" s="9">
        <v>107</v>
      </c>
      <c r="G230" s="24">
        <v>7720637</v>
      </c>
      <c r="H230" s="9">
        <v>86</v>
      </c>
      <c r="I230" s="15">
        <v>19258318</v>
      </c>
      <c r="J230" s="9">
        <v>155</v>
      </c>
      <c r="K230" s="15">
        <v>23930641</v>
      </c>
      <c r="L230" s="9">
        <v>77</v>
      </c>
      <c r="M230" s="157">
        <v>3013292</v>
      </c>
      <c r="N230" s="9">
        <v>158</v>
      </c>
      <c r="O230" s="15">
        <v>23757</v>
      </c>
      <c r="P230" s="9">
        <v>115</v>
      </c>
      <c r="Q230" s="15">
        <v>238</v>
      </c>
      <c r="R230" s="9">
        <v>144</v>
      </c>
      <c r="S230" s="147">
        <v>26344849</v>
      </c>
      <c r="T230" s="16"/>
    </row>
    <row r="231" spans="1:20" ht="25.5">
      <c r="A231">
        <v>229</v>
      </c>
      <c r="B231" s="145" t="s">
        <v>177</v>
      </c>
      <c r="C231" s="33" t="s">
        <v>210</v>
      </c>
      <c r="D231" s="9">
        <v>229</v>
      </c>
      <c r="E231" s="15">
        <v>26931396</v>
      </c>
      <c r="F231" s="9">
        <v>232</v>
      </c>
      <c r="G231" s="24">
        <v>351793</v>
      </c>
      <c r="H231" s="9">
        <v>239</v>
      </c>
      <c r="I231" s="15">
        <v>487584</v>
      </c>
      <c r="J231" s="9">
        <v>220</v>
      </c>
      <c r="K231" s="15">
        <v>9970678</v>
      </c>
      <c r="L231" s="9">
        <v>194</v>
      </c>
      <c r="M231" s="157">
        <v>34043</v>
      </c>
      <c r="N231" s="9">
        <v>72</v>
      </c>
      <c r="O231" s="15">
        <v>15027891</v>
      </c>
      <c r="P231" s="9">
        <v>233</v>
      </c>
      <c r="Q231" s="15">
        <v>21</v>
      </c>
      <c r="R231" s="9">
        <v>240</v>
      </c>
      <c r="S231" s="147">
        <v>0</v>
      </c>
      <c r="T231" s="16"/>
    </row>
    <row r="232" spans="1:20" ht="25.5">
      <c r="A232">
        <v>230</v>
      </c>
      <c r="B232" s="145" t="s">
        <v>51</v>
      </c>
      <c r="C232" s="33" t="s">
        <v>210</v>
      </c>
      <c r="D232" s="9">
        <v>230</v>
      </c>
      <c r="E232" s="15">
        <v>26832519</v>
      </c>
      <c r="F232" s="9">
        <v>132</v>
      </c>
      <c r="G232" s="24">
        <v>6357423</v>
      </c>
      <c r="H232" s="9">
        <v>87</v>
      </c>
      <c r="I232" s="15">
        <v>18891760</v>
      </c>
      <c r="J232" s="9">
        <v>109</v>
      </c>
      <c r="K232" s="15">
        <v>38875983</v>
      </c>
      <c r="L232" s="9">
        <v>87</v>
      </c>
      <c r="M232" s="157">
        <v>2612456</v>
      </c>
      <c r="N232" s="9">
        <v>236</v>
      </c>
      <c r="O232" s="15">
        <v>0</v>
      </c>
      <c r="P232" s="9">
        <v>98</v>
      </c>
      <c r="Q232" s="15">
        <v>297</v>
      </c>
      <c r="R232" s="9">
        <v>156</v>
      </c>
      <c r="S232" s="147">
        <v>23773354</v>
      </c>
      <c r="T232" s="16"/>
    </row>
    <row r="233" spans="1:20" ht="38.25">
      <c r="A233">
        <v>231</v>
      </c>
      <c r="B233" s="145" t="s">
        <v>52</v>
      </c>
      <c r="C233" s="33" t="s">
        <v>210</v>
      </c>
      <c r="D233" s="9">
        <v>231</v>
      </c>
      <c r="E233" s="15">
        <v>26810657</v>
      </c>
      <c r="F233" s="9">
        <v>220</v>
      </c>
      <c r="G233" s="24">
        <v>882313</v>
      </c>
      <c r="H233" s="9">
        <v>197</v>
      </c>
      <c r="I233" s="15">
        <v>4442904</v>
      </c>
      <c r="J233" s="9">
        <v>242</v>
      </c>
      <c r="K233" s="15">
        <v>4812329</v>
      </c>
      <c r="L233" s="9">
        <v>174</v>
      </c>
      <c r="M233" s="157">
        <v>240434</v>
      </c>
      <c r="N233" s="9">
        <v>237</v>
      </c>
      <c r="O233" s="15">
        <v>0</v>
      </c>
      <c r="P233" s="9">
        <v>209</v>
      </c>
      <c r="Q233" s="15">
        <v>41</v>
      </c>
      <c r="R233" s="9">
        <v>241</v>
      </c>
      <c r="S233" s="15">
        <v>0</v>
      </c>
      <c r="T233" s="16"/>
    </row>
    <row r="234" spans="1:20" ht="25.5">
      <c r="A234">
        <v>232</v>
      </c>
      <c r="B234" s="145" t="s">
        <v>53</v>
      </c>
      <c r="C234" s="33" t="s">
        <v>210</v>
      </c>
      <c r="D234" s="9">
        <v>232</v>
      </c>
      <c r="E234" s="15">
        <v>26748778</v>
      </c>
      <c r="F234" s="9">
        <v>108</v>
      </c>
      <c r="G234" s="24">
        <v>7693569</v>
      </c>
      <c r="H234" s="9">
        <v>156</v>
      </c>
      <c r="I234" s="15">
        <v>7788484</v>
      </c>
      <c r="J234" s="9">
        <v>171</v>
      </c>
      <c r="K234" s="15">
        <v>20663898</v>
      </c>
      <c r="L234" s="9">
        <v>84</v>
      </c>
      <c r="M234" s="157">
        <v>2803978</v>
      </c>
      <c r="N234" s="9">
        <v>106</v>
      </c>
      <c r="O234" s="15">
        <v>3942000</v>
      </c>
      <c r="P234" s="9">
        <v>108</v>
      </c>
      <c r="Q234" s="15">
        <v>250</v>
      </c>
      <c r="R234" s="9">
        <v>142</v>
      </c>
      <c r="S234" s="147">
        <v>26748778</v>
      </c>
      <c r="T234" s="16"/>
    </row>
    <row r="235" spans="1:20" ht="25.5">
      <c r="A235">
        <v>233</v>
      </c>
      <c r="B235" s="145" t="s">
        <v>54</v>
      </c>
      <c r="C235" s="33" t="s">
        <v>210</v>
      </c>
      <c r="D235" s="9">
        <v>233</v>
      </c>
      <c r="E235" s="15">
        <v>26740892</v>
      </c>
      <c r="F235" s="9">
        <v>82</v>
      </c>
      <c r="G235" s="24">
        <v>10599512</v>
      </c>
      <c r="H235" s="9">
        <v>110</v>
      </c>
      <c r="I235" s="15">
        <v>13736920</v>
      </c>
      <c r="J235" s="9">
        <v>121</v>
      </c>
      <c r="K235" s="15">
        <v>34152126</v>
      </c>
      <c r="L235" s="9">
        <v>32</v>
      </c>
      <c r="M235" s="157">
        <v>9582383</v>
      </c>
      <c r="N235" s="9">
        <v>238</v>
      </c>
      <c r="O235" s="15">
        <v>0</v>
      </c>
      <c r="P235" s="9">
        <v>202</v>
      </c>
      <c r="Q235" s="15">
        <v>45</v>
      </c>
      <c r="R235" s="9">
        <v>242</v>
      </c>
      <c r="S235" s="147">
        <v>0</v>
      </c>
      <c r="T235" s="16"/>
    </row>
    <row r="236" spans="1:20" ht="25.5">
      <c r="A236">
        <v>234</v>
      </c>
      <c r="B236" s="145" t="s">
        <v>182</v>
      </c>
      <c r="C236" s="33" t="s">
        <v>210</v>
      </c>
      <c r="D236" s="9">
        <v>234</v>
      </c>
      <c r="E236" s="15">
        <v>26540958</v>
      </c>
      <c r="F236" s="9">
        <v>234</v>
      </c>
      <c r="G236" s="24">
        <v>171058</v>
      </c>
      <c r="H236" s="9">
        <v>231</v>
      </c>
      <c r="I236" s="15">
        <v>1562546</v>
      </c>
      <c r="J236" s="9">
        <v>223</v>
      </c>
      <c r="K236" s="15">
        <v>9631030</v>
      </c>
      <c r="L236" s="9">
        <v>196</v>
      </c>
      <c r="M236" s="157">
        <v>-49219</v>
      </c>
      <c r="N236" s="9">
        <v>239</v>
      </c>
      <c r="O236" s="15">
        <v>0</v>
      </c>
      <c r="P236" s="9">
        <v>249</v>
      </c>
      <c r="Q236" s="15">
        <v>1</v>
      </c>
      <c r="R236" s="9">
        <v>243</v>
      </c>
      <c r="S236" s="147">
        <v>0</v>
      </c>
      <c r="T236" s="16"/>
    </row>
    <row r="237" spans="1:20" ht="25.5">
      <c r="A237">
        <v>235</v>
      </c>
      <c r="B237" s="145" t="s">
        <v>97</v>
      </c>
      <c r="C237" s="33" t="s">
        <v>210</v>
      </c>
      <c r="D237" s="9">
        <v>235</v>
      </c>
      <c r="E237" s="15">
        <v>26250235</v>
      </c>
      <c r="F237" s="9">
        <v>167</v>
      </c>
      <c r="G237" s="24">
        <v>3912194</v>
      </c>
      <c r="H237" s="9">
        <v>221</v>
      </c>
      <c r="I237" s="15">
        <v>2425176</v>
      </c>
      <c r="J237" s="9">
        <v>133</v>
      </c>
      <c r="K237" s="15">
        <v>29888194</v>
      </c>
      <c r="L237" s="9">
        <v>202</v>
      </c>
      <c r="M237" s="157">
        <v>-275963</v>
      </c>
      <c r="N237" s="9">
        <v>240</v>
      </c>
      <c r="O237" s="15">
        <v>0</v>
      </c>
      <c r="P237" s="9">
        <v>142</v>
      </c>
      <c r="Q237" s="15">
        <v>180</v>
      </c>
      <c r="R237" s="9">
        <v>146</v>
      </c>
      <c r="S237" s="147">
        <v>25901541</v>
      </c>
      <c r="T237" s="16"/>
    </row>
    <row r="238" spans="1:20" ht="25.5">
      <c r="A238">
        <v>236</v>
      </c>
      <c r="B238" s="145" t="s">
        <v>55</v>
      </c>
      <c r="C238" s="33" t="s">
        <v>210</v>
      </c>
      <c r="D238" s="9">
        <v>236</v>
      </c>
      <c r="E238" s="15">
        <v>26227797</v>
      </c>
      <c r="F238" s="9">
        <v>221</v>
      </c>
      <c r="G238" s="24">
        <v>868070</v>
      </c>
      <c r="H238" s="9">
        <v>172</v>
      </c>
      <c r="I238" s="15">
        <v>6264688</v>
      </c>
      <c r="J238" s="9">
        <v>224</v>
      </c>
      <c r="K238" s="15">
        <v>9332489</v>
      </c>
      <c r="L238" s="9">
        <v>151</v>
      </c>
      <c r="M238" s="157">
        <v>486919</v>
      </c>
      <c r="N238" s="9">
        <v>241</v>
      </c>
      <c r="O238" s="15">
        <v>0</v>
      </c>
      <c r="P238" s="9">
        <v>220</v>
      </c>
      <c r="Q238" s="15">
        <v>37</v>
      </c>
      <c r="R238" s="9">
        <v>159</v>
      </c>
      <c r="S238" s="147">
        <v>18688687</v>
      </c>
      <c r="T238" s="16"/>
    </row>
    <row r="239" spans="1:20" ht="12.75">
      <c r="A239">
        <v>237</v>
      </c>
      <c r="B239" s="145" t="s">
        <v>382</v>
      </c>
      <c r="C239" s="33" t="s">
        <v>210</v>
      </c>
      <c r="D239" s="9">
        <v>237</v>
      </c>
      <c r="E239" s="15">
        <v>26134777</v>
      </c>
      <c r="F239" s="9">
        <v>73</v>
      </c>
      <c r="G239" s="24">
        <v>12434070</v>
      </c>
      <c r="H239" s="9">
        <v>107</v>
      </c>
      <c r="I239" s="15">
        <v>14182595</v>
      </c>
      <c r="J239" s="9">
        <v>135</v>
      </c>
      <c r="K239" s="15">
        <v>28727112</v>
      </c>
      <c r="L239" s="9">
        <v>74</v>
      </c>
      <c r="M239" s="157">
        <v>3080411</v>
      </c>
      <c r="N239" s="9">
        <v>242</v>
      </c>
      <c r="O239" s="15">
        <v>0</v>
      </c>
      <c r="P239" s="9">
        <v>82</v>
      </c>
      <c r="Q239" s="15">
        <v>335</v>
      </c>
      <c r="R239" s="9">
        <v>145</v>
      </c>
      <c r="S239" s="147">
        <v>26134777</v>
      </c>
      <c r="T239" s="16"/>
    </row>
    <row r="240" spans="1:20" ht="38.25">
      <c r="A240">
        <v>238</v>
      </c>
      <c r="B240" s="145" t="s">
        <v>96</v>
      </c>
      <c r="C240" s="33" t="s">
        <v>210</v>
      </c>
      <c r="D240" s="9">
        <v>238</v>
      </c>
      <c r="E240" s="15">
        <v>26127848</v>
      </c>
      <c r="F240" s="9">
        <v>217</v>
      </c>
      <c r="G240" s="24">
        <v>970491</v>
      </c>
      <c r="H240" s="9">
        <v>215</v>
      </c>
      <c r="I240" s="15">
        <v>2697576</v>
      </c>
      <c r="J240" s="9">
        <v>200</v>
      </c>
      <c r="K240" s="15">
        <v>14377487</v>
      </c>
      <c r="L240" s="9">
        <v>188</v>
      </c>
      <c r="M240" s="157">
        <v>81743</v>
      </c>
      <c r="N240" s="9">
        <v>243</v>
      </c>
      <c r="O240" s="15">
        <v>0</v>
      </c>
      <c r="P240" s="9">
        <v>193</v>
      </c>
      <c r="Q240" s="15">
        <v>50</v>
      </c>
      <c r="R240" s="9">
        <v>244</v>
      </c>
      <c r="S240" s="147">
        <v>0</v>
      </c>
      <c r="T240" s="16"/>
    </row>
    <row r="241" spans="1:20" ht="38.25">
      <c r="A241">
        <v>239</v>
      </c>
      <c r="B241" s="145" t="s">
        <v>56</v>
      </c>
      <c r="C241" s="33" t="s">
        <v>210</v>
      </c>
      <c r="D241" s="9">
        <v>239</v>
      </c>
      <c r="E241" s="15">
        <v>26016347</v>
      </c>
      <c r="F241" s="9">
        <v>184</v>
      </c>
      <c r="G241" s="24">
        <v>2731945</v>
      </c>
      <c r="H241" s="9">
        <v>211</v>
      </c>
      <c r="I241" s="15">
        <v>3010422</v>
      </c>
      <c r="J241" s="9">
        <v>231</v>
      </c>
      <c r="K241" s="15">
        <v>7260145</v>
      </c>
      <c r="L241" s="9">
        <v>141</v>
      </c>
      <c r="M241" s="157">
        <v>653547</v>
      </c>
      <c r="N241" s="9">
        <v>244</v>
      </c>
      <c r="O241" s="15">
        <v>0</v>
      </c>
      <c r="P241" s="9">
        <v>168</v>
      </c>
      <c r="Q241" s="15">
        <v>100</v>
      </c>
      <c r="R241" s="9">
        <v>245</v>
      </c>
      <c r="S241" s="147">
        <v>0</v>
      </c>
      <c r="T241" s="16"/>
    </row>
    <row r="242" spans="1:20" ht="25.5">
      <c r="A242">
        <v>240</v>
      </c>
      <c r="B242" s="145" t="s">
        <v>90</v>
      </c>
      <c r="C242" s="33" t="s">
        <v>210</v>
      </c>
      <c r="D242" s="9">
        <v>240</v>
      </c>
      <c r="E242" s="15">
        <v>25970951</v>
      </c>
      <c r="F242" s="9">
        <v>236</v>
      </c>
      <c r="G242" s="24">
        <v>127250</v>
      </c>
      <c r="H242" s="9">
        <v>227</v>
      </c>
      <c r="I242" s="15">
        <v>1945034</v>
      </c>
      <c r="J242" s="9">
        <v>213</v>
      </c>
      <c r="K242" s="15">
        <v>12438757</v>
      </c>
      <c r="L242" s="9">
        <v>187</v>
      </c>
      <c r="M242" s="157">
        <v>87005</v>
      </c>
      <c r="N242" s="9">
        <v>64</v>
      </c>
      <c r="O242" s="15">
        <v>18842207</v>
      </c>
      <c r="P242" s="9">
        <v>245</v>
      </c>
      <c r="Q242" s="15">
        <v>3</v>
      </c>
      <c r="R242" s="9">
        <v>246</v>
      </c>
      <c r="S242" s="147">
        <v>0</v>
      </c>
      <c r="T242" s="16"/>
    </row>
    <row r="243" spans="1:20" ht="25.5">
      <c r="A243">
        <v>241</v>
      </c>
      <c r="B243" s="145" t="s">
        <v>155</v>
      </c>
      <c r="C243" s="33" t="s">
        <v>210</v>
      </c>
      <c r="D243" s="9">
        <v>241</v>
      </c>
      <c r="E243" s="15">
        <v>25761560</v>
      </c>
      <c r="F243" s="9">
        <v>206</v>
      </c>
      <c r="G243" s="24">
        <v>1533805</v>
      </c>
      <c r="H243" s="9">
        <v>214</v>
      </c>
      <c r="I243" s="15">
        <v>2832970</v>
      </c>
      <c r="J243" s="9">
        <v>203</v>
      </c>
      <c r="K243" s="15">
        <v>13997144</v>
      </c>
      <c r="L243" s="9">
        <v>179</v>
      </c>
      <c r="M243" s="157">
        <v>174298</v>
      </c>
      <c r="N243" s="9">
        <v>245</v>
      </c>
      <c r="O243" s="15">
        <v>0</v>
      </c>
      <c r="P243" s="9">
        <v>178</v>
      </c>
      <c r="Q243" s="15">
        <v>80</v>
      </c>
      <c r="R243" s="9">
        <v>247</v>
      </c>
      <c r="S243" s="147">
        <v>0</v>
      </c>
      <c r="T243" s="16"/>
    </row>
    <row r="244" spans="1:20" ht="25.5">
      <c r="A244">
        <v>242</v>
      </c>
      <c r="B244" s="145" t="s">
        <v>219</v>
      </c>
      <c r="C244" s="33" t="s">
        <v>210</v>
      </c>
      <c r="D244" s="9">
        <v>242</v>
      </c>
      <c r="E244" s="15">
        <v>25695810</v>
      </c>
      <c r="F244" s="9">
        <v>215</v>
      </c>
      <c r="G244" s="24">
        <v>1018932</v>
      </c>
      <c r="H244" s="9">
        <v>234</v>
      </c>
      <c r="I244" s="15">
        <v>873591</v>
      </c>
      <c r="J244" s="9">
        <v>247</v>
      </c>
      <c r="K244" s="15">
        <v>2922312</v>
      </c>
      <c r="L244" s="9">
        <v>199</v>
      </c>
      <c r="M244" s="157" t="s">
        <v>383</v>
      </c>
      <c r="N244" s="9">
        <v>246</v>
      </c>
      <c r="O244" s="15">
        <v>0</v>
      </c>
      <c r="P244" s="9">
        <v>221</v>
      </c>
      <c r="Q244" s="15">
        <v>37</v>
      </c>
      <c r="R244" s="9">
        <v>248</v>
      </c>
      <c r="S244" s="147">
        <v>0</v>
      </c>
      <c r="T244" s="16"/>
    </row>
    <row r="245" spans="1:20" ht="25.5">
      <c r="A245">
        <v>243</v>
      </c>
      <c r="B245" s="145" t="s">
        <v>57</v>
      </c>
      <c r="C245" s="33" t="s">
        <v>210</v>
      </c>
      <c r="D245" s="9">
        <v>243</v>
      </c>
      <c r="E245" s="15">
        <v>25693375</v>
      </c>
      <c r="F245" s="9">
        <v>153</v>
      </c>
      <c r="G245" s="24">
        <v>4794226</v>
      </c>
      <c r="H245" s="9">
        <v>203</v>
      </c>
      <c r="I245" s="15">
        <v>3963927</v>
      </c>
      <c r="J245" s="9">
        <v>215</v>
      </c>
      <c r="K245" s="15">
        <v>12069934</v>
      </c>
      <c r="L245" s="9">
        <v>109</v>
      </c>
      <c r="M245" s="157">
        <v>1518518</v>
      </c>
      <c r="N245" s="9">
        <v>119</v>
      </c>
      <c r="O245" s="15">
        <v>2400000</v>
      </c>
      <c r="P245" s="9">
        <v>166</v>
      </c>
      <c r="Q245" s="15">
        <v>105</v>
      </c>
      <c r="R245" s="9">
        <v>148</v>
      </c>
      <c r="S245" s="147">
        <v>25693375</v>
      </c>
      <c r="T245" s="16"/>
    </row>
    <row r="246" spans="1:20" ht="25.5">
      <c r="A246">
        <v>244</v>
      </c>
      <c r="B246" s="145" t="s">
        <v>58</v>
      </c>
      <c r="C246" s="33" t="s">
        <v>210</v>
      </c>
      <c r="D246" s="9">
        <v>244</v>
      </c>
      <c r="E246" s="15">
        <v>25566543</v>
      </c>
      <c r="F246" s="9">
        <v>160</v>
      </c>
      <c r="G246" s="24">
        <v>4581952</v>
      </c>
      <c r="H246" s="9">
        <v>108</v>
      </c>
      <c r="I246" s="15">
        <v>14091545</v>
      </c>
      <c r="J246" s="9">
        <v>157</v>
      </c>
      <c r="K246" s="15">
        <v>23467735</v>
      </c>
      <c r="L246" s="9">
        <v>81</v>
      </c>
      <c r="M246" s="157">
        <v>2919344</v>
      </c>
      <c r="N246" s="9">
        <v>124</v>
      </c>
      <c r="O246" s="15">
        <v>1493846</v>
      </c>
      <c r="P246" s="9">
        <v>212</v>
      </c>
      <c r="Q246" s="15">
        <v>40</v>
      </c>
      <c r="R246" s="9">
        <v>155</v>
      </c>
      <c r="S246" s="147">
        <v>24076250</v>
      </c>
      <c r="T246" s="16"/>
    </row>
    <row r="247" spans="1:20" ht="25.5">
      <c r="A247">
        <v>245</v>
      </c>
      <c r="B247" s="145" t="s">
        <v>378</v>
      </c>
      <c r="C247" s="33" t="s">
        <v>210</v>
      </c>
      <c r="D247" s="9">
        <v>245</v>
      </c>
      <c r="E247" s="15">
        <v>25247101</v>
      </c>
      <c r="F247" s="9">
        <v>181</v>
      </c>
      <c r="G247" s="24">
        <v>2893358</v>
      </c>
      <c r="H247" s="9">
        <v>247</v>
      </c>
      <c r="I247" s="15">
        <v>-22568232</v>
      </c>
      <c r="J247" s="9">
        <v>16</v>
      </c>
      <c r="K247" s="15">
        <v>293236570</v>
      </c>
      <c r="L247" s="9">
        <v>249</v>
      </c>
      <c r="M247" s="157">
        <v>-55576858</v>
      </c>
      <c r="N247" s="9">
        <v>247</v>
      </c>
      <c r="O247" s="15">
        <v>0</v>
      </c>
      <c r="P247" s="9">
        <v>22</v>
      </c>
      <c r="Q247" s="15">
        <v>875</v>
      </c>
      <c r="R247" s="9">
        <v>150</v>
      </c>
      <c r="S247" s="147">
        <v>25247101</v>
      </c>
      <c r="T247" s="16"/>
    </row>
    <row r="248" spans="1:20" s="2" customFormat="1" ht="25.5">
      <c r="A248">
        <v>246</v>
      </c>
      <c r="B248" s="145" t="s">
        <v>59</v>
      </c>
      <c r="C248" s="36" t="s">
        <v>162</v>
      </c>
      <c r="D248" s="9">
        <v>246</v>
      </c>
      <c r="E248" s="15">
        <v>25017594</v>
      </c>
      <c r="F248" s="9">
        <v>156</v>
      </c>
      <c r="G248" s="24">
        <v>4731032</v>
      </c>
      <c r="H248" s="9">
        <v>170</v>
      </c>
      <c r="I248" s="15">
        <v>6294388</v>
      </c>
      <c r="J248" s="9">
        <v>226</v>
      </c>
      <c r="K248" s="15">
        <v>8370430</v>
      </c>
      <c r="L248" s="9">
        <v>92</v>
      </c>
      <c r="M248" s="157">
        <v>2372739</v>
      </c>
      <c r="N248" s="9">
        <v>248</v>
      </c>
      <c r="O248" s="15">
        <v>0</v>
      </c>
      <c r="P248" s="9">
        <v>165</v>
      </c>
      <c r="Q248" s="15">
        <v>106</v>
      </c>
      <c r="R248" s="9">
        <v>249</v>
      </c>
      <c r="S248" s="147">
        <v>0</v>
      </c>
      <c r="T248" s="16"/>
    </row>
    <row r="249" spans="1:20" ht="25.5">
      <c r="A249">
        <v>247</v>
      </c>
      <c r="B249" s="178" t="s">
        <v>293</v>
      </c>
      <c r="C249" s="33" t="s">
        <v>210</v>
      </c>
      <c r="D249" s="9">
        <v>247</v>
      </c>
      <c r="E249" s="179">
        <v>24951360</v>
      </c>
      <c r="F249" s="9">
        <v>213</v>
      </c>
      <c r="G249" s="26">
        <v>1053217</v>
      </c>
      <c r="H249" s="9">
        <v>228</v>
      </c>
      <c r="I249" s="179">
        <v>1801323</v>
      </c>
      <c r="J249" s="9">
        <v>201</v>
      </c>
      <c r="K249" s="179">
        <v>14244215</v>
      </c>
      <c r="L249" s="9">
        <v>215</v>
      </c>
      <c r="M249" s="157">
        <v>-2085687</v>
      </c>
      <c r="N249" s="9">
        <v>249</v>
      </c>
      <c r="O249" s="179">
        <v>0</v>
      </c>
      <c r="P249" s="9">
        <v>176</v>
      </c>
      <c r="Q249" s="179">
        <v>81</v>
      </c>
      <c r="R249" s="9">
        <v>152</v>
      </c>
      <c r="S249" s="180">
        <v>24951360</v>
      </c>
      <c r="T249" s="18"/>
    </row>
    <row r="250" spans="1:20" ht="25.5">
      <c r="A250">
        <v>248</v>
      </c>
      <c r="B250" s="145" t="s">
        <v>60</v>
      </c>
      <c r="C250" s="33" t="s">
        <v>210</v>
      </c>
      <c r="D250" s="9">
        <v>248</v>
      </c>
      <c r="E250" s="15">
        <v>24831134</v>
      </c>
      <c r="F250" s="9">
        <v>121</v>
      </c>
      <c r="G250" s="24">
        <v>6775311</v>
      </c>
      <c r="H250" s="9">
        <v>179</v>
      </c>
      <c r="I250" s="15">
        <v>5686666</v>
      </c>
      <c r="J250" s="9">
        <v>214</v>
      </c>
      <c r="K250" s="15">
        <v>12160372</v>
      </c>
      <c r="L250" s="9">
        <v>128</v>
      </c>
      <c r="M250" s="157">
        <v>961792</v>
      </c>
      <c r="N250" s="9">
        <v>111</v>
      </c>
      <c r="O250" s="15">
        <v>3350000</v>
      </c>
      <c r="P250" s="9">
        <v>114</v>
      </c>
      <c r="Q250" s="15">
        <v>239</v>
      </c>
      <c r="R250" s="9">
        <v>153</v>
      </c>
      <c r="S250" s="147">
        <v>24831134</v>
      </c>
      <c r="T250" s="16"/>
    </row>
    <row r="251" spans="1:20" s="2" customFormat="1" ht="25.5">
      <c r="A251">
        <v>249</v>
      </c>
      <c r="B251" s="145" t="s">
        <v>61</v>
      </c>
      <c r="C251" s="33" t="s">
        <v>210</v>
      </c>
      <c r="D251" s="9">
        <v>249</v>
      </c>
      <c r="E251" s="15">
        <v>24825057</v>
      </c>
      <c r="F251" s="9">
        <v>136</v>
      </c>
      <c r="G251" s="24">
        <v>6268315</v>
      </c>
      <c r="H251" s="9">
        <v>151</v>
      </c>
      <c r="I251" s="15">
        <v>8165663</v>
      </c>
      <c r="J251" s="9">
        <v>197</v>
      </c>
      <c r="K251" s="15">
        <v>14869651</v>
      </c>
      <c r="L251" s="9">
        <v>111</v>
      </c>
      <c r="M251" s="157">
        <v>1452898</v>
      </c>
      <c r="N251" s="9">
        <v>132</v>
      </c>
      <c r="O251" s="15">
        <v>646562</v>
      </c>
      <c r="P251" s="9">
        <v>140</v>
      </c>
      <c r="Q251" s="15">
        <v>184</v>
      </c>
      <c r="R251" s="9">
        <v>157</v>
      </c>
      <c r="S251" s="147">
        <v>22472595</v>
      </c>
      <c r="T251" s="16"/>
    </row>
    <row r="252" spans="1:20" s="1" customFormat="1" ht="25.5">
      <c r="A252">
        <v>250</v>
      </c>
      <c r="B252" s="178" t="s">
        <v>62</v>
      </c>
      <c r="C252" s="33" t="s">
        <v>210</v>
      </c>
      <c r="D252" s="9">
        <v>250</v>
      </c>
      <c r="E252" s="179">
        <v>24711658</v>
      </c>
      <c r="F252" s="9">
        <v>224</v>
      </c>
      <c r="G252" s="26">
        <v>690806</v>
      </c>
      <c r="H252" s="9">
        <v>232</v>
      </c>
      <c r="I252" s="179">
        <v>1210041</v>
      </c>
      <c r="J252" s="9">
        <v>241</v>
      </c>
      <c r="K252" s="179">
        <v>4880178</v>
      </c>
      <c r="L252" s="9">
        <v>152</v>
      </c>
      <c r="M252" s="157">
        <v>434121</v>
      </c>
      <c r="N252" s="9">
        <v>250</v>
      </c>
      <c r="O252" s="179">
        <v>0</v>
      </c>
      <c r="P252" s="9">
        <v>231</v>
      </c>
      <c r="Q252" s="179">
        <v>22</v>
      </c>
      <c r="R252" s="9">
        <v>250</v>
      </c>
      <c r="S252" s="180">
        <v>0</v>
      </c>
      <c r="T252" s="18"/>
    </row>
    <row r="253" spans="2:19" ht="12.75">
      <c r="B253" s="20" t="s">
        <v>302</v>
      </c>
      <c r="C253" s="34"/>
      <c r="E253" s="21">
        <v>34223749826</v>
      </c>
      <c r="G253" s="21">
        <v>4347092358</v>
      </c>
      <c r="I253" s="21">
        <v>10008738322</v>
      </c>
      <c r="K253" s="21">
        <v>24723301663</v>
      </c>
      <c r="M253" s="21">
        <v>977571880</v>
      </c>
      <c r="O253" s="21">
        <v>10526815948</v>
      </c>
      <c r="Q253" s="21">
        <v>103355</v>
      </c>
      <c r="S253" s="21">
        <v>25911315097</v>
      </c>
    </row>
    <row r="255" spans="5:19" ht="12.75">
      <c r="E255" s="22"/>
      <c r="F255"/>
      <c r="G255" s="22"/>
      <c r="H255"/>
      <c r="I255" s="22"/>
      <c r="J255"/>
      <c r="K255" s="22"/>
      <c r="L255"/>
      <c r="M255" s="22"/>
      <c r="N255"/>
      <c r="O255" s="22"/>
      <c r="P255"/>
      <c r="Q255" s="22"/>
      <c r="R255"/>
      <c r="S255" s="22"/>
    </row>
    <row r="257" spans="5:19" ht="12.75"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70"/>
  <sheetViews>
    <sheetView tabSelected="1" zoomScale="85" zoomScaleNormal="85" workbookViewId="0" topLeftCell="A351">
      <selection activeCell="I309" sqref="I309"/>
    </sheetView>
  </sheetViews>
  <sheetFormatPr defaultColWidth="9.140625" defaultRowHeight="12.75"/>
  <cols>
    <col min="1" max="1" width="7.140625" style="59" customWidth="1"/>
    <col min="2" max="2" width="5.8515625" style="59" customWidth="1"/>
    <col min="3" max="3" width="46.8515625" style="0" customWidth="1"/>
    <col min="5" max="6" width="15.421875" style="0" bestFit="1" customWidth="1"/>
    <col min="7" max="7" width="14.421875" style="0" bestFit="1" customWidth="1"/>
    <col min="8" max="8" width="15.00390625" style="0" bestFit="1" customWidth="1"/>
    <col min="9" max="9" width="16.28125" style="0" bestFit="1" customWidth="1"/>
    <col min="10" max="10" width="14.421875" style="0" bestFit="1" customWidth="1"/>
    <col min="11" max="11" width="9.28125" style="0" bestFit="1" customWidth="1"/>
    <col min="12" max="12" width="15.8515625" style="0" bestFit="1" customWidth="1"/>
  </cols>
  <sheetData>
    <row r="1" ht="13.5" thickBot="1"/>
    <row r="2" ht="13.5" thickBot="1">
      <c r="C2" s="29" t="s">
        <v>76</v>
      </c>
    </row>
    <row r="3" spans="1:12" ht="51">
      <c r="A3" s="4" t="s">
        <v>1</v>
      </c>
      <c r="B3" s="37" t="s">
        <v>80</v>
      </c>
      <c r="C3" s="30" t="s">
        <v>2</v>
      </c>
      <c r="D3" s="4" t="s">
        <v>158</v>
      </c>
      <c r="E3" s="10" t="s">
        <v>78</v>
      </c>
      <c r="F3" s="10" t="s">
        <v>81</v>
      </c>
      <c r="G3" s="10" t="s">
        <v>84</v>
      </c>
      <c r="H3" s="10" t="s">
        <v>86</v>
      </c>
      <c r="I3" s="10" t="s">
        <v>294</v>
      </c>
      <c r="J3" s="10" t="s">
        <v>296</v>
      </c>
      <c r="K3" s="10" t="s">
        <v>297</v>
      </c>
      <c r="L3" s="10" t="s">
        <v>298</v>
      </c>
    </row>
    <row r="4" spans="1:12" ht="63.75">
      <c r="A4" s="6" t="s">
        <v>3</v>
      </c>
      <c r="B4" s="6" t="s">
        <v>82</v>
      </c>
      <c r="C4" s="31" t="s">
        <v>4</v>
      </c>
      <c r="D4" s="6" t="s">
        <v>159</v>
      </c>
      <c r="E4" s="6" t="s">
        <v>79</v>
      </c>
      <c r="F4" s="11" t="s">
        <v>83</v>
      </c>
      <c r="G4" s="11" t="s">
        <v>85</v>
      </c>
      <c r="H4" s="11" t="s">
        <v>88</v>
      </c>
      <c r="I4" s="11" t="s">
        <v>295</v>
      </c>
      <c r="J4" s="11" t="s">
        <v>299</v>
      </c>
      <c r="K4" s="11" t="s">
        <v>300</v>
      </c>
      <c r="L4" s="11" t="s">
        <v>301</v>
      </c>
    </row>
    <row r="5" spans="1:12" ht="12.75">
      <c r="A5">
        <v>16</v>
      </c>
      <c r="B5" s="59">
        <v>1</v>
      </c>
      <c r="C5" s="144" t="s">
        <v>214</v>
      </c>
      <c r="D5" s="36" t="s">
        <v>166</v>
      </c>
      <c r="E5" s="13">
        <v>356370201</v>
      </c>
      <c r="F5" s="24">
        <v>13690105</v>
      </c>
      <c r="G5" s="13">
        <v>146171352</v>
      </c>
      <c r="H5" s="13">
        <v>570269611</v>
      </c>
      <c r="I5" s="154">
        <v>-4676038</v>
      </c>
      <c r="J5" s="13">
        <v>43259099</v>
      </c>
      <c r="K5" s="13">
        <v>779</v>
      </c>
      <c r="L5" s="27">
        <v>313216692</v>
      </c>
    </row>
    <row r="6" spans="1:12" ht="25.5">
      <c r="A6">
        <v>66</v>
      </c>
      <c r="B6" s="59">
        <v>2</v>
      </c>
      <c r="C6" s="144" t="s">
        <v>115</v>
      </c>
      <c r="D6" s="36" t="s">
        <v>166</v>
      </c>
      <c r="E6" s="13">
        <v>88374595</v>
      </c>
      <c r="F6" s="24">
        <v>33222814</v>
      </c>
      <c r="G6" s="13">
        <v>42520361</v>
      </c>
      <c r="H6" s="13">
        <v>52690147</v>
      </c>
      <c r="I6" s="13">
        <v>15821559</v>
      </c>
      <c r="J6" s="13">
        <v>25752673</v>
      </c>
      <c r="K6" s="13">
        <v>507</v>
      </c>
      <c r="L6" s="27">
        <v>72848882</v>
      </c>
    </row>
    <row r="7" spans="1:12" ht="12.75">
      <c r="A7">
        <v>106</v>
      </c>
      <c r="B7" s="59">
        <v>3</v>
      </c>
      <c r="C7" s="145" t="s">
        <v>382</v>
      </c>
      <c r="D7" s="33" t="s">
        <v>210</v>
      </c>
      <c r="E7" s="15">
        <v>58509182</v>
      </c>
      <c r="F7" s="24">
        <v>2965827</v>
      </c>
      <c r="G7" s="15">
        <v>17342092</v>
      </c>
      <c r="H7" s="15">
        <v>44401873</v>
      </c>
      <c r="I7" s="15">
        <v>1628730</v>
      </c>
      <c r="J7" s="15">
        <v>0</v>
      </c>
      <c r="K7" s="15">
        <v>70</v>
      </c>
      <c r="L7" s="27">
        <v>0</v>
      </c>
    </row>
    <row r="8" spans="1:12" ht="12.75">
      <c r="A8">
        <v>212</v>
      </c>
      <c r="B8" s="59">
        <v>4</v>
      </c>
      <c r="C8" s="145" t="s">
        <v>382</v>
      </c>
      <c r="D8" s="33" t="s">
        <v>210</v>
      </c>
      <c r="E8" s="15">
        <v>28944849</v>
      </c>
      <c r="F8" s="24">
        <v>642134</v>
      </c>
      <c r="G8" s="15">
        <v>4615204</v>
      </c>
      <c r="H8" s="15">
        <v>14017617</v>
      </c>
      <c r="I8" s="15">
        <v>311502</v>
      </c>
      <c r="J8" s="15">
        <v>0</v>
      </c>
      <c r="K8" s="15">
        <v>33</v>
      </c>
      <c r="L8" s="27">
        <v>0</v>
      </c>
    </row>
    <row r="9" spans="1:12" ht="12.75">
      <c r="A9">
        <v>215</v>
      </c>
      <c r="B9" s="59">
        <v>5</v>
      </c>
      <c r="C9" s="145" t="s">
        <v>382</v>
      </c>
      <c r="D9" s="33" t="s">
        <v>210</v>
      </c>
      <c r="E9" s="15">
        <v>28010673</v>
      </c>
      <c r="F9" s="24">
        <v>6317846</v>
      </c>
      <c r="G9" s="15" t="s">
        <v>383</v>
      </c>
      <c r="H9" s="15" t="s">
        <v>383</v>
      </c>
      <c r="I9" s="181" t="s">
        <v>383</v>
      </c>
      <c r="J9" s="15">
        <v>2745926</v>
      </c>
      <c r="K9" s="15" t="s">
        <v>383</v>
      </c>
      <c r="L9" s="27">
        <v>27554854</v>
      </c>
    </row>
    <row r="10" spans="3:12" ht="13.5" thickBot="1">
      <c r="C10" s="38" t="s">
        <v>237</v>
      </c>
      <c r="E10" s="39">
        <v>560209500</v>
      </c>
      <c r="F10" s="39">
        <v>56838726</v>
      </c>
      <c r="G10" s="39">
        <v>220743408</v>
      </c>
      <c r="H10" s="39">
        <v>703896208</v>
      </c>
      <c r="I10" s="39">
        <v>13030169</v>
      </c>
      <c r="J10" s="39">
        <v>71757698</v>
      </c>
      <c r="K10" s="39">
        <v>1553</v>
      </c>
      <c r="L10" s="39">
        <v>413620428</v>
      </c>
    </row>
    <row r="15" ht="13.5" thickBot="1"/>
    <row r="16" ht="13.5" thickBot="1">
      <c r="C16" s="29" t="s">
        <v>72</v>
      </c>
    </row>
    <row r="17" spans="1:12" ht="51">
      <c r="A17" s="4" t="s">
        <v>1</v>
      </c>
      <c r="B17" s="37" t="s">
        <v>80</v>
      </c>
      <c r="C17" s="30" t="s">
        <v>2</v>
      </c>
      <c r="D17" s="4" t="s">
        <v>158</v>
      </c>
      <c r="E17" s="10" t="s">
        <v>78</v>
      </c>
      <c r="F17" s="10" t="s">
        <v>81</v>
      </c>
      <c r="G17" s="10" t="s">
        <v>84</v>
      </c>
      <c r="H17" s="10" t="s">
        <v>86</v>
      </c>
      <c r="I17" s="10" t="s">
        <v>294</v>
      </c>
      <c r="J17" s="10" t="s">
        <v>296</v>
      </c>
      <c r="K17" s="10" t="s">
        <v>297</v>
      </c>
      <c r="L17" s="10" t="s">
        <v>298</v>
      </c>
    </row>
    <row r="18" spans="1:12" ht="63.75">
      <c r="A18" s="6" t="s">
        <v>3</v>
      </c>
      <c r="B18" s="6" t="s">
        <v>82</v>
      </c>
      <c r="C18" s="31" t="s">
        <v>4</v>
      </c>
      <c r="D18" s="6" t="s">
        <v>159</v>
      </c>
      <c r="E18" s="6" t="s">
        <v>79</v>
      </c>
      <c r="F18" s="11" t="s">
        <v>83</v>
      </c>
      <c r="G18" s="11" t="s">
        <v>85</v>
      </c>
      <c r="H18" s="11" t="s">
        <v>88</v>
      </c>
      <c r="I18" s="11" t="s">
        <v>295</v>
      </c>
      <c r="J18" s="11" t="s">
        <v>299</v>
      </c>
      <c r="K18" s="11" t="s">
        <v>300</v>
      </c>
      <c r="L18" s="11" t="s">
        <v>301</v>
      </c>
    </row>
    <row r="19" spans="1:12" ht="25.5">
      <c r="A19">
        <v>36</v>
      </c>
      <c r="B19" s="59">
        <v>1</v>
      </c>
      <c r="C19" s="144" t="s">
        <v>354</v>
      </c>
      <c r="D19" s="33" t="s">
        <v>210</v>
      </c>
      <c r="E19" s="13">
        <v>169825315</v>
      </c>
      <c r="F19" s="24">
        <v>13541701</v>
      </c>
      <c r="G19" s="13">
        <v>25303357</v>
      </c>
      <c r="H19" s="13">
        <v>56642145</v>
      </c>
      <c r="I19" s="154">
        <v>-3386019</v>
      </c>
      <c r="J19" s="13">
        <v>126738</v>
      </c>
      <c r="K19" s="13">
        <v>359</v>
      </c>
      <c r="L19" s="27">
        <v>153734825</v>
      </c>
    </row>
    <row r="20" spans="1:12" ht="12.75">
      <c r="A20">
        <v>37</v>
      </c>
      <c r="B20" s="59">
        <v>2</v>
      </c>
      <c r="C20" s="144" t="s">
        <v>224</v>
      </c>
      <c r="D20" s="33" t="s">
        <v>210</v>
      </c>
      <c r="E20" s="13">
        <v>169771387</v>
      </c>
      <c r="F20" s="24">
        <v>64705521</v>
      </c>
      <c r="G20" s="13">
        <v>230933449</v>
      </c>
      <c r="H20" s="13">
        <v>252116680</v>
      </c>
      <c r="I20" s="154">
        <v>44894078</v>
      </c>
      <c r="J20" s="13">
        <v>15236784</v>
      </c>
      <c r="K20" s="13">
        <v>351</v>
      </c>
      <c r="L20" s="27">
        <v>169174201</v>
      </c>
    </row>
    <row r="21" spans="1:12" ht="25.5">
      <c r="A21">
        <v>85</v>
      </c>
      <c r="B21" s="59">
        <v>3</v>
      </c>
      <c r="C21" s="144" t="s">
        <v>347</v>
      </c>
      <c r="D21" s="32" t="s">
        <v>210</v>
      </c>
      <c r="E21" s="13">
        <v>69572656</v>
      </c>
      <c r="F21" s="24">
        <v>-6450876</v>
      </c>
      <c r="G21" s="13">
        <v>-35136633</v>
      </c>
      <c r="H21" s="13">
        <v>79859446</v>
      </c>
      <c r="I21" s="154">
        <v>-35136633</v>
      </c>
      <c r="J21" s="13">
        <v>0</v>
      </c>
      <c r="K21" s="13">
        <v>565</v>
      </c>
      <c r="L21" s="27">
        <v>36838919</v>
      </c>
    </row>
    <row r="22" spans="1:12" ht="63.75">
      <c r="A22">
        <v>203</v>
      </c>
      <c r="B22" s="59">
        <v>4</v>
      </c>
      <c r="C22" s="144" t="s">
        <v>34</v>
      </c>
      <c r="D22" s="33" t="s">
        <v>210</v>
      </c>
      <c r="E22" s="13">
        <v>29911926</v>
      </c>
      <c r="F22" s="24">
        <v>3511738</v>
      </c>
      <c r="G22" s="13">
        <v>5071963</v>
      </c>
      <c r="H22" s="13">
        <v>25975838</v>
      </c>
      <c r="I22" s="13">
        <v>513127</v>
      </c>
      <c r="J22" s="13">
        <v>0</v>
      </c>
      <c r="K22" s="13">
        <v>45</v>
      </c>
      <c r="L22" s="27">
        <v>0</v>
      </c>
    </row>
    <row r="23" spans="3:12" ht="13.5" thickBot="1">
      <c r="C23" s="38" t="s">
        <v>237</v>
      </c>
      <c r="E23" s="22">
        <v>439081284</v>
      </c>
      <c r="F23" s="22">
        <v>75308084</v>
      </c>
      <c r="G23" s="22">
        <v>226172136</v>
      </c>
      <c r="H23" s="22">
        <v>414594109</v>
      </c>
      <c r="I23" s="22">
        <v>6884553</v>
      </c>
      <c r="J23" s="22">
        <v>15363522</v>
      </c>
      <c r="K23" s="22">
        <v>1320</v>
      </c>
      <c r="L23" s="22">
        <v>359747945</v>
      </c>
    </row>
    <row r="28" ht="13.5" thickBot="1"/>
    <row r="29" ht="13.5" thickBot="1">
      <c r="C29" s="29" t="s">
        <v>235</v>
      </c>
    </row>
    <row r="30" spans="1:12" ht="51">
      <c r="A30" s="4" t="s">
        <v>1</v>
      </c>
      <c r="B30" s="37" t="s">
        <v>80</v>
      </c>
      <c r="C30" s="30" t="s">
        <v>2</v>
      </c>
      <c r="D30" s="4" t="s">
        <v>158</v>
      </c>
      <c r="E30" s="10" t="s">
        <v>78</v>
      </c>
      <c r="F30" s="10" t="s">
        <v>81</v>
      </c>
      <c r="G30" s="10" t="s">
        <v>84</v>
      </c>
      <c r="H30" s="10" t="s">
        <v>86</v>
      </c>
      <c r="I30" s="10" t="s">
        <v>294</v>
      </c>
      <c r="J30" s="10" t="s">
        <v>296</v>
      </c>
      <c r="K30" s="10" t="s">
        <v>297</v>
      </c>
      <c r="L30" s="10" t="s">
        <v>298</v>
      </c>
    </row>
    <row r="31" spans="1:12" ht="63.75">
      <c r="A31" s="6" t="s">
        <v>3</v>
      </c>
      <c r="B31" s="6" t="s">
        <v>82</v>
      </c>
      <c r="C31" s="31" t="s">
        <v>4</v>
      </c>
      <c r="D31" s="6" t="s">
        <v>159</v>
      </c>
      <c r="E31" s="6" t="s">
        <v>79</v>
      </c>
      <c r="F31" s="11" t="s">
        <v>83</v>
      </c>
      <c r="G31" s="11" t="s">
        <v>85</v>
      </c>
      <c r="H31" s="11" t="s">
        <v>88</v>
      </c>
      <c r="I31" s="11" t="s">
        <v>295</v>
      </c>
      <c r="J31" s="11" t="s">
        <v>299</v>
      </c>
      <c r="K31" s="11" t="s">
        <v>300</v>
      </c>
      <c r="L31" s="11" t="s">
        <v>301</v>
      </c>
    </row>
    <row r="32" spans="1:12" ht="12.75">
      <c r="A32">
        <v>188</v>
      </c>
      <c r="B32" s="59">
        <v>1</v>
      </c>
      <c r="C32" s="144" t="s">
        <v>220</v>
      </c>
      <c r="D32" s="33" t="s">
        <v>210</v>
      </c>
      <c r="E32" s="13">
        <v>31771069</v>
      </c>
      <c r="F32" s="24">
        <v>3373482</v>
      </c>
      <c r="G32" s="13">
        <v>11854436</v>
      </c>
      <c r="H32" s="13">
        <v>30855129</v>
      </c>
      <c r="I32" s="13">
        <v>1030663</v>
      </c>
      <c r="J32" s="13">
        <v>4918312</v>
      </c>
      <c r="K32" s="13">
        <v>155</v>
      </c>
      <c r="L32" s="27">
        <v>18626243</v>
      </c>
    </row>
    <row r="33" spans="3:12" ht="13.5" thickBot="1">
      <c r="C33" s="38" t="s">
        <v>237</v>
      </c>
      <c r="E33" s="13">
        <v>31771069</v>
      </c>
      <c r="F33" s="24">
        <v>3373482</v>
      </c>
      <c r="G33" s="13">
        <v>11854436</v>
      </c>
      <c r="H33" s="13">
        <v>30855129</v>
      </c>
      <c r="I33" s="13">
        <v>1030663</v>
      </c>
      <c r="J33" s="13">
        <v>4918312</v>
      </c>
      <c r="K33" s="13">
        <v>155</v>
      </c>
      <c r="L33" s="27">
        <v>18626243</v>
      </c>
    </row>
    <row r="38" ht="13.5" thickBot="1"/>
    <row r="39" ht="13.5" thickBot="1">
      <c r="C39" s="29" t="s">
        <v>67</v>
      </c>
    </row>
    <row r="40" spans="1:12" ht="51">
      <c r="A40" s="4" t="s">
        <v>1</v>
      </c>
      <c r="B40" s="37" t="s">
        <v>80</v>
      </c>
      <c r="C40" s="30" t="s">
        <v>2</v>
      </c>
      <c r="D40" s="4" t="s">
        <v>158</v>
      </c>
      <c r="E40" s="10" t="s">
        <v>78</v>
      </c>
      <c r="F40" s="10" t="s">
        <v>81</v>
      </c>
      <c r="G40" s="10" t="s">
        <v>84</v>
      </c>
      <c r="H40" s="10" t="s">
        <v>86</v>
      </c>
      <c r="I40" s="10" t="s">
        <v>294</v>
      </c>
      <c r="J40" s="10" t="s">
        <v>296</v>
      </c>
      <c r="K40" s="10" t="s">
        <v>297</v>
      </c>
      <c r="L40" s="10" t="s">
        <v>298</v>
      </c>
    </row>
    <row r="41" spans="1:12" ht="63.75">
      <c r="A41" s="6" t="s">
        <v>3</v>
      </c>
      <c r="B41" s="6" t="s">
        <v>82</v>
      </c>
      <c r="C41" s="31" t="s">
        <v>4</v>
      </c>
      <c r="D41" s="6" t="s">
        <v>159</v>
      </c>
      <c r="E41" s="6" t="s">
        <v>79</v>
      </c>
      <c r="F41" s="11" t="s">
        <v>83</v>
      </c>
      <c r="G41" s="11" t="s">
        <v>85</v>
      </c>
      <c r="H41" s="11" t="s">
        <v>88</v>
      </c>
      <c r="I41" s="11" t="s">
        <v>295</v>
      </c>
      <c r="J41" s="11" t="s">
        <v>299</v>
      </c>
      <c r="K41" s="11" t="s">
        <v>300</v>
      </c>
      <c r="L41" s="11" t="s">
        <v>301</v>
      </c>
    </row>
    <row r="42" spans="1:12" ht="12.75">
      <c r="A42">
        <v>5</v>
      </c>
      <c r="B42" s="59">
        <v>1</v>
      </c>
      <c r="C42" s="144" t="s">
        <v>344</v>
      </c>
      <c r="D42" s="33" t="s">
        <v>210</v>
      </c>
      <c r="E42" s="13">
        <v>625540772</v>
      </c>
      <c r="F42" s="24">
        <v>38012099</v>
      </c>
      <c r="G42" s="13">
        <v>118760560</v>
      </c>
      <c r="H42" s="13">
        <v>307872914</v>
      </c>
      <c r="I42" s="13">
        <v>23118787</v>
      </c>
      <c r="J42" s="13">
        <v>156373487</v>
      </c>
      <c r="K42" s="13">
        <v>403</v>
      </c>
      <c r="L42" s="27">
        <v>605513517</v>
      </c>
    </row>
    <row r="43" spans="1:12" ht="12.75">
      <c r="A43">
        <v>7</v>
      </c>
      <c r="B43" s="59">
        <v>2</v>
      </c>
      <c r="C43" s="144" t="s">
        <v>195</v>
      </c>
      <c r="D43" s="33" t="s">
        <v>210</v>
      </c>
      <c r="E43" s="13">
        <v>568490235</v>
      </c>
      <c r="F43" s="24">
        <v>29107046</v>
      </c>
      <c r="G43" s="13">
        <v>48667954</v>
      </c>
      <c r="H43" s="13">
        <v>281884659</v>
      </c>
      <c r="I43" s="13">
        <v>12357482</v>
      </c>
      <c r="J43" s="13">
        <v>0</v>
      </c>
      <c r="K43" s="13">
        <v>91</v>
      </c>
      <c r="L43" s="27">
        <v>568490235</v>
      </c>
    </row>
    <row r="44" spans="1:12" ht="25.5">
      <c r="A44">
        <v>8</v>
      </c>
      <c r="B44" s="59">
        <v>3</v>
      </c>
      <c r="C44" s="144" t="s">
        <v>192</v>
      </c>
      <c r="D44" s="33" t="s">
        <v>210</v>
      </c>
      <c r="E44" s="13">
        <v>526299210</v>
      </c>
      <c r="F44" s="24">
        <v>-30671501</v>
      </c>
      <c r="G44" s="13">
        <v>86218721</v>
      </c>
      <c r="H44" s="13">
        <v>1749854564</v>
      </c>
      <c r="I44" s="154">
        <v>-42076329</v>
      </c>
      <c r="J44" s="13">
        <v>0</v>
      </c>
      <c r="K44" s="13">
        <v>264</v>
      </c>
      <c r="L44" s="27">
        <v>492009967</v>
      </c>
    </row>
    <row r="45" spans="1:12" ht="25.5">
      <c r="A45">
        <v>15</v>
      </c>
      <c r="B45" s="59">
        <v>4</v>
      </c>
      <c r="C45" s="144" t="s">
        <v>8</v>
      </c>
      <c r="D45" s="33" t="s">
        <v>210</v>
      </c>
      <c r="E45" s="13">
        <v>360194850</v>
      </c>
      <c r="F45" s="24">
        <v>58125537</v>
      </c>
      <c r="G45" s="13">
        <v>140754727</v>
      </c>
      <c r="H45" s="13">
        <v>316726292</v>
      </c>
      <c r="I45" s="154">
        <v>51190388</v>
      </c>
      <c r="J45" s="13">
        <v>0</v>
      </c>
      <c r="K45" s="13">
        <v>110</v>
      </c>
      <c r="L45" s="27">
        <v>0</v>
      </c>
    </row>
    <row r="46" spans="1:12" ht="25.5">
      <c r="A46">
        <v>29</v>
      </c>
      <c r="B46" s="59">
        <v>5</v>
      </c>
      <c r="C46" s="144" t="s">
        <v>100</v>
      </c>
      <c r="D46" s="33" t="s">
        <v>210</v>
      </c>
      <c r="E46" s="13">
        <v>203966092</v>
      </c>
      <c r="F46" s="24">
        <v>18438038</v>
      </c>
      <c r="G46" s="13">
        <v>51804763</v>
      </c>
      <c r="H46" s="13">
        <v>77078896</v>
      </c>
      <c r="I46" s="154">
        <v>12005066</v>
      </c>
      <c r="J46" s="13">
        <v>0</v>
      </c>
      <c r="K46" s="13">
        <v>114</v>
      </c>
      <c r="L46" s="27">
        <v>0</v>
      </c>
    </row>
    <row r="47" spans="1:12" ht="25.5">
      <c r="A47">
        <v>48</v>
      </c>
      <c r="B47" s="59">
        <v>6</v>
      </c>
      <c r="C47" s="144" t="s">
        <v>355</v>
      </c>
      <c r="D47" s="33" t="s">
        <v>210</v>
      </c>
      <c r="E47" s="13">
        <v>137980825</v>
      </c>
      <c r="F47" s="24">
        <v>-4892225</v>
      </c>
      <c r="G47" s="13">
        <v>68266282</v>
      </c>
      <c r="H47" s="13">
        <v>114715573</v>
      </c>
      <c r="I47" s="154">
        <v>-12956130</v>
      </c>
      <c r="J47" s="13">
        <v>0</v>
      </c>
      <c r="K47" s="13">
        <v>40</v>
      </c>
      <c r="L47" s="27">
        <v>129258074</v>
      </c>
    </row>
    <row r="48" spans="1:12" ht="12.75">
      <c r="A48">
        <v>102</v>
      </c>
      <c r="B48" s="59">
        <v>7</v>
      </c>
      <c r="C48" s="144" t="s">
        <v>127</v>
      </c>
      <c r="D48" s="33" t="s">
        <v>210</v>
      </c>
      <c r="E48" s="13">
        <v>59274740</v>
      </c>
      <c r="F48" s="24">
        <v>2165648</v>
      </c>
      <c r="G48" s="13">
        <v>5787504</v>
      </c>
      <c r="H48" s="13">
        <v>19864895</v>
      </c>
      <c r="I48" s="13">
        <v>2038469</v>
      </c>
      <c r="J48" s="13">
        <v>0</v>
      </c>
      <c r="K48" s="13">
        <v>12</v>
      </c>
      <c r="L48" s="27">
        <v>0</v>
      </c>
    </row>
    <row r="49" spans="1:12" ht="25.5">
      <c r="A49">
        <v>171</v>
      </c>
      <c r="B49" s="59">
        <v>8</v>
      </c>
      <c r="C49" s="144" t="s">
        <v>157</v>
      </c>
      <c r="D49" s="33" t="s">
        <v>210</v>
      </c>
      <c r="E49" s="13">
        <v>35881716</v>
      </c>
      <c r="F49" s="24">
        <v>415913</v>
      </c>
      <c r="G49" s="13">
        <v>280523</v>
      </c>
      <c r="H49" s="13">
        <v>1730832</v>
      </c>
      <c r="I49" s="13">
        <v>101999</v>
      </c>
      <c r="J49" s="13">
        <v>0</v>
      </c>
      <c r="K49" s="13">
        <v>20</v>
      </c>
      <c r="L49" s="27">
        <v>0</v>
      </c>
    </row>
    <row r="50" spans="1:12" ht="12.75">
      <c r="A50">
        <v>204</v>
      </c>
      <c r="B50" s="59">
        <v>9</v>
      </c>
      <c r="C50" s="144" t="s">
        <v>35</v>
      </c>
      <c r="D50" s="33" t="s">
        <v>210</v>
      </c>
      <c r="E50" s="13">
        <v>29680143</v>
      </c>
      <c r="F50" s="24">
        <v>3640565</v>
      </c>
      <c r="G50" s="13">
        <v>10925719</v>
      </c>
      <c r="H50" s="13">
        <v>33021018</v>
      </c>
      <c r="I50" s="13">
        <v>1380916</v>
      </c>
      <c r="J50" s="13">
        <v>0</v>
      </c>
      <c r="K50" s="13">
        <v>21</v>
      </c>
      <c r="L50" s="27">
        <v>29680143</v>
      </c>
    </row>
    <row r="51" spans="3:12" ht="13.5" thickBot="1">
      <c r="C51" s="38" t="s">
        <v>237</v>
      </c>
      <c r="E51" s="22">
        <v>2547308583</v>
      </c>
      <c r="F51" s="22">
        <v>114341120</v>
      </c>
      <c r="G51" s="22">
        <v>531466753</v>
      </c>
      <c r="H51" s="22">
        <v>2902749643</v>
      </c>
      <c r="I51" s="22">
        <v>47160648</v>
      </c>
      <c r="J51" s="22">
        <v>156373487</v>
      </c>
      <c r="K51" s="22">
        <v>1075</v>
      </c>
      <c r="L51" s="22">
        <v>1824951936</v>
      </c>
    </row>
    <row r="56" ht="13.5" thickBot="1"/>
    <row r="57" ht="13.5" thickBot="1">
      <c r="C57" s="29" t="s">
        <v>68</v>
      </c>
    </row>
    <row r="58" spans="1:12" ht="51">
      <c r="A58" s="4" t="s">
        <v>1</v>
      </c>
      <c r="B58" s="37" t="s">
        <v>80</v>
      </c>
      <c r="C58" s="30" t="s">
        <v>2</v>
      </c>
      <c r="D58" s="4" t="s">
        <v>158</v>
      </c>
      <c r="E58" s="10" t="s">
        <v>78</v>
      </c>
      <c r="F58" s="10" t="s">
        <v>81</v>
      </c>
      <c r="G58" s="10" t="s">
        <v>84</v>
      </c>
      <c r="H58" s="10" t="s">
        <v>86</v>
      </c>
      <c r="I58" s="10" t="s">
        <v>294</v>
      </c>
      <c r="J58" s="10" t="s">
        <v>296</v>
      </c>
      <c r="K58" s="10" t="s">
        <v>297</v>
      </c>
      <c r="L58" s="10" t="s">
        <v>298</v>
      </c>
    </row>
    <row r="59" spans="1:12" ht="63.75">
      <c r="A59" s="6" t="s">
        <v>3</v>
      </c>
      <c r="B59" s="6" t="s">
        <v>82</v>
      </c>
      <c r="C59" s="31" t="s">
        <v>4</v>
      </c>
      <c r="D59" s="6" t="s">
        <v>159</v>
      </c>
      <c r="E59" s="6" t="s">
        <v>79</v>
      </c>
      <c r="F59" s="11" t="s">
        <v>83</v>
      </c>
      <c r="G59" s="11" t="s">
        <v>85</v>
      </c>
      <c r="H59" s="11" t="s">
        <v>88</v>
      </c>
      <c r="I59" s="11" t="s">
        <v>295</v>
      </c>
      <c r="J59" s="11" t="s">
        <v>299</v>
      </c>
      <c r="K59" s="11" t="s">
        <v>300</v>
      </c>
      <c r="L59" s="11" t="s">
        <v>301</v>
      </c>
    </row>
    <row r="60" spans="1:12" ht="38.25">
      <c r="A60">
        <v>6</v>
      </c>
      <c r="B60" s="59">
        <v>1</v>
      </c>
      <c r="C60" s="8" t="s">
        <v>7</v>
      </c>
      <c r="D60" s="33" t="s">
        <v>162</v>
      </c>
      <c r="E60" s="13">
        <v>577541592</v>
      </c>
      <c r="F60" s="24">
        <v>93371880</v>
      </c>
      <c r="G60" s="13">
        <v>83828208</v>
      </c>
      <c r="H60" s="13">
        <v>299616880</v>
      </c>
      <c r="I60" s="13">
        <v>11513509</v>
      </c>
      <c r="J60" s="13">
        <v>2783446</v>
      </c>
      <c r="K60" s="13">
        <v>2323</v>
      </c>
      <c r="L60" s="27">
        <v>571893289</v>
      </c>
    </row>
    <row r="61" spans="1:12" ht="12.75">
      <c r="A61">
        <v>14</v>
      </c>
      <c r="B61" s="59">
        <v>2</v>
      </c>
      <c r="C61" s="144" t="s">
        <v>181</v>
      </c>
      <c r="D61" s="36" t="s">
        <v>165</v>
      </c>
      <c r="E61" s="13">
        <v>419091880</v>
      </c>
      <c r="F61" s="24">
        <v>81257892</v>
      </c>
      <c r="G61" s="13">
        <v>339535586</v>
      </c>
      <c r="H61" s="13">
        <v>586450701</v>
      </c>
      <c r="I61" s="13">
        <v>68121489</v>
      </c>
      <c r="J61" s="13">
        <v>57753992</v>
      </c>
      <c r="K61" s="13">
        <v>451</v>
      </c>
      <c r="L61" s="27">
        <v>219113232</v>
      </c>
    </row>
    <row r="62" spans="1:12" ht="12.75">
      <c r="A62">
        <v>24</v>
      </c>
      <c r="B62" s="59">
        <v>3</v>
      </c>
      <c r="C62" s="144" t="s">
        <v>63</v>
      </c>
      <c r="D62" s="33" t="s">
        <v>210</v>
      </c>
      <c r="E62" s="13">
        <v>217527985</v>
      </c>
      <c r="F62" s="24">
        <v>18619114</v>
      </c>
      <c r="G62" s="13">
        <v>10964622</v>
      </c>
      <c r="H62" s="13">
        <v>60074802</v>
      </c>
      <c r="I62" s="13">
        <v>360963</v>
      </c>
      <c r="J62" s="13">
        <v>0</v>
      </c>
      <c r="K62" s="13">
        <v>417</v>
      </c>
      <c r="L62" s="27">
        <v>0</v>
      </c>
    </row>
    <row r="63" spans="1:12" ht="38.25">
      <c r="A63">
        <v>25</v>
      </c>
      <c r="B63" s="59">
        <v>4</v>
      </c>
      <c r="C63" s="144" t="s">
        <v>10</v>
      </c>
      <c r="D63" s="36" t="s">
        <v>168</v>
      </c>
      <c r="E63" s="13">
        <v>211635195</v>
      </c>
      <c r="F63" s="24">
        <v>17447796</v>
      </c>
      <c r="G63" s="13">
        <v>58025027</v>
      </c>
      <c r="H63" s="13">
        <v>83839541</v>
      </c>
      <c r="I63" s="13">
        <v>11254052</v>
      </c>
      <c r="J63" s="13">
        <v>0</v>
      </c>
      <c r="K63" s="13">
        <v>210</v>
      </c>
      <c r="L63" s="27">
        <v>131523516</v>
      </c>
    </row>
    <row r="64" spans="1:12" ht="38.25">
      <c r="A64">
        <v>32</v>
      </c>
      <c r="B64" s="59">
        <v>5</v>
      </c>
      <c r="C64" s="8" t="s">
        <v>101</v>
      </c>
      <c r="D64" s="33" t="s">
        <v>210</v>
      </c>
      <c r="E64" s="13">
        <v>193665906</v>
      </c>
      <c r="F64" s="24">
        <v>18319627</v>
      </c>
      <c r="G64" s="13">
        <v>23878849</v>
      </c>
      <c r="H64" s="13">
        <v>96908406</v>
      </c>
      <c r="I64" s="154">
        <v>279813</v>
      </c>
      <c r="J64" s="13">
        <v>0</v>
      </c>
      <c r="K64" s="13">
        <v>955</v>
      </c>
      <c r="L64" s="27">
        <v>0</v>
      </c>
    </row>
    <row r="65" spans="1:12" ht="25.5">
      <c r="A65">
        <v>40</v>
      </c>
      <c r="B65" s="59">
        <v>6</v>
      </c>
      <c r="C65" s="144" t="s">
        <v>345</v>
      </c>
      <c r="D65" s="33" t="s">
        <v>210</v>
      </c>
      <c r="E65" s="13">
        <v>162742847</v>
      </c>
      <c r="F65" s="24">
        <v>51294544</v>
      </c>
      <c r="G65" s="13">
        <v>103294280</v>
      </c>
      <c r="H65" s="13">
        <v>262058749</v>
      </c>
      <c r="I65" s="154">
        <v>-10773625</v>
      </c>
      <c r="J65" s="13">
        <v>13279893</v>
      </c>
      <c r="K65" s="13">
        <v>731</v>
      </c>
      <c r="L65" s="27">
        <v>159789370</v>
      </c>
    </row>
    <row r="66" spans="1:12" ht="25.5">
      <c r="A66">
        <v>47</v>
      </c>
      <c r="B66" s="59">
        <v>7</v>
      </c>
      <c r="C66" s="144" t="s">
        <v>264</v>
      </c>
      <c r="D66" s="33" t="s">
        <v>210</v>
      </c>
      <c r="E66" s="13">
        <v>139965132</v>
      </c>
      <c r="F66" s="24">
        <v>3191905</v>
      </c>
      <c r="G66" s="13">
        <v>8395495</v>
      </c>
      <c r="H66" s="13">
        <v>15919374</v>
      </c>
      <c r="I66" s="154">
        <v>721647</v>
      </c>
      <c r="J66" s="13">
        <v>60392</v>
      </c>
      <c r="K66" s="13">
        <v>180</v>
      </c>
      <c r="L66" s="27">
        <v>780799</v>
      </c>
    </row>
    <row r="67" spans="1:12" ht="25.5">
      <c r="A67">
        <v>49</v>
      </c>
      <c r="B67" s="59">
        <v>8</v>
      </c>
      <c r="C67" s="144" t="s">
        <v>106</v>
      </c>
      <c r="D67" s="33" t="s">
        <v>210</v>
      </c>
      <c r="E67" s="13">
        <v>134518060</v>
      </c>
      <c r="F67" s="24">
        <v>13265984</v>
      </c>
      <c r="G67" s="13">
        <v>93926965</v>
      </c>
      <c r="H67" s="13">
        <v>167775593</v>
      </c>
      <c r="I67" s="154">
        <v>-4296944</v>
      </c>
      <c r="J67" s="13">
        <v>17195062</v>
      </c>
      <c r="K67" s="13">
        <v>453</v>
      </c>
      <c r="L67" s="27">
        <v>133502780</v>
      </c>
    </row>
    <row r="68" spans="1:12" ht="25.5">
      <c r="A68">
        <v>50</v>
      </c>
      <c r="B68" s="59">
        <v>9</v>
      </c>
      <c r="C68" s="144" t="s">
        <v>95</v>
      </c>
      <c r="D68" s="33" t="s">
        <v>160</v>
      </c>
      <c r="E68" s="13">
        <v>125223052</v>
      </c>
      <c r="F68" s="24">
        <v>-7289877</v>
      </c>
      <c r="G68" s="13">
        <v>-30256007</v>
      </c>
      <c r="H68" s="13">
        <v>105388846</v>
      </c>
      <c r="I68" s="154">
        <v>-18059539</v>
      </c>
      <c r="J68" s="13">
        <v>3014462</v>
      </c>
      <c r="K68" s="13">
        <v>722</v>
      </c>
      <c r="L68" s="27">
        <v>119080839</v>
      </c>
    </row>
    <row r="69" spans="1:12" ht="25.5">
      <c r="A69">
        <v>54</v>
      </c>
      <c r="B69" s="59">
        <v>10</v>
      </c>
      <c r="C69" s="8" t="s">
        <v>110</v>
      </c>
      <c r="D69" s="33" t="s">
        <v>210</v>
      </c>
      <c r="E69" s="13">
        <v>106314780</v>
      </c>
      <c r="F69" s="24">
        <v>5850859</v>
      </c>
      <c r="G69" s="13">
        <v>9226723</v>
      </c>
      <c r="H69" s="13">
        <v>21715562</v>
      </c>
      <c r="I69" s="154">
        <v>656450</v>
      </c>
      <c r="J69" s="13">
        <v>0</v>
      </c>
      <c r="K69" s="13">
        <v>114</v>
      </c>
      <c r="L69" s="27">
        <v>0</v>
      </c>
    </row>
    <row r="70" spans="1:12" ht="25.5">
      <c r="A70">
        <v>56</v>
      </c>
      <c r="B70" s="59">
        <v>11</v>
      </c>
      <c r="C70" s="144" t="s">
        <v>381</v>
      </c>
      <c r="D70" s="32" t="s">
        <v>210</v>
      </c>
      <c r="E70" s="15" t="s">
        <v>383</v>
      </c>
      <c r="F70" s="24" t="s">
        <v>383</v>
      </c>
      <c r="G70" s="15" t="s">
        <v>383</v>
      </c>
      <c r="H70" s="15" t="s">
        <v>383</v>
      </c>
      <c r="I70" s="168" t="s">
        <v>383</v>
      </c>
      <c r="J70" s="15" t="s">
        <v>383</v>
      </c>
      <c r="K70" s="15" t="s">
        <v>383</v>
      </c>
      <c r="L70" s="147" t="s">
        <v>383</v>
      </c>
    </row>
    <row r="71" spans="1:12" ht="12.75">
      <c r="A71">
        <v>64</v>
      </c>
      <c r="B71" s="59">
        <v>12</v>
      </c>
      <c r="C71" s="144" t="s">
        <v>349</v>
      </c>
      <c r="D71" s="33" t="s">
        <v>210</v>
      </c>
      <c r="E71" s="13">
        <v>92439613</v>
      </c>
      <c r="F71" s="24">
        <v>10350156</v>
      </c>
      <c r="G71" s="13">
        <v>20050923</v>
      </c>
      <c r="H71" s="13">
        <v>24995689</v>
      </c>
      <c r="I71" s="154">
        <v>4758736</v>
      </c>
      <c r="J71" s="13">
        <v>76882</v>
      </c>
      <c r="K71" s="13">
        <v>47</v>
      </c>
      <c r="L71" s="27">
        <v>92439612</v>
      </c>
    </row>
    <row r="72" spans="1:12" ht="25.5">
      <c r="A72">
        <v>68</v>
      </c>
      <c r="B72" s="59">
        <v>13</v>
      </c>
      <c r="C72" s="144" t="s">
        <v>304</v>
      </c>
      <c r="D72" s="33" t="s">
        <v>210</v>
      </c>
      <c r="E72" s="13">
        <v>85845782</v>
      </c>
      <c r="F72" s="24">
        <v>8776670</v>
      </c>
      <c r="G72" s="13">
        <v>2063326</v>
      </c>
      <c r="H72" s="13">
        <v>19101753</v>
      </c>
      <c r="I72" s="154">
        <v>37499</v>
      </c>
      <c r="J72" s="13">
        <v>0</v>
      </c>
      <c r="K72" s="13">
        <v>465</v>
      </c>
      <c r="L72" s="27">
        <v>3778195</v>
      </c>
    </row>
    <row r="73" spans="1:12" ht="25.5">
      <c r="A73">
        <v>78</v>
      </c>
      <c r="B73" s="59">
        <v>14</v>
      </c>
      <c r="C73" s="144" t="s">
        <v>200</v>
      </c>
      <c r="D73" s="33" t="s">
        <v>210</v>
      </c>
      <c r="E73" s="13">
        <v>77315187</v>
      </c>
      <c r="F73" s="24">
        <v>7071844</v>
      </c>
      <c r="G73" s="13">
        <v>17551350</v>
      </c>
      <c r="H73" s="13">
        <v>34567845</v>
      </c>
      <c r="I73" s="154">
        <v>694291</v>
      </c>
      <c r="J73" s="13">
        <v>0</v>
      </c>
      <c r="K73" s="13">
        <v>535</v>
      </c>
      <c r="L73" s="27">
        <v>75737312</v>
      </c>
    </row>
    <row r="74" spans="1:12" ht="12.75">
      <c r="A74">
        <v>83</v>
      </c>
      <c r="B74" s="59">
        <v>15</v>
      </c>
      <c r="C74" s="144" t="s">
        <v>325</v>
      </c>
      <c r="D74" s="33" t="s">
        <v>210</v>
      </c>
      <c r="E74" s="13">
        <v>69937424</v>
      </c>
      <c r="F74" s="24">
        <v>-3638408</v>
      </c>
      <c r="G74" s="13">
        <v>15009167</v>
      </c>
      <c r="H74" s="13">
        <v>75877841</v>
      </c>
      <c r="I74" s="154">
        <v>-10483290</v>
      </c>
      <c r="J74" s="13">
        <v>24775881</v>
      </c>
      <c r="K74" s="13">
        <v>160</v>
      </c>
      <c r="L74" s="27">
        <v>69937424</v>
      </c>
    </row>
    <row r="75" spans="1:12" ht="25.5">
      <c r="A75">
        <v>90</v>
      </c>
      <c r="B75" s="59">
        <v>16</v>
      </c>
      <c r="C75" s="144" t="s">
        <v>197</v>
      </c>
      <c r="D75" s="33" t="s">
        <v>210</v>
      </c>
      <c r="E75" s="13">
        <v>64448620</v>
      </c>
      <c r="F75" s="24">
        <v>5251017</v>
      </c>
      <c r="G75" s="13">
        <v>2524894</v>
      </c>
      <c r="H75" s="13">
        <v>22225130</v>
      </c>
      <c r="I75" s="154">
        <v>57060</v>
      </c>
      <c r="J75" s="13">
        <v>0</v>
      </c>
      <c r="K75" s="13">
        <v>240</v>
      </c>
      <c r="L75" s="27">
        <v>0</v>
      </c>
    </row>
    <row r="76" spans="1:12" ht="12.75">
      <c r="A76">
        <v>91</v>
      </c>
      <c r="B76" s="59">
        <v>17</v>
      </c>
      <c r="C76" s="145" t="s">
        <v>123</v>
      </c>
      <c r="D76" s="33" t="s">
        <v>210</v>
      </c>
      <c r="E76" s="13">
        <v>64189271</v>
      </c>
      <c r="F76" s="24">
        <v>17794678</v>
      </c>
      <c r="G76" s="15">
        <v>11846775</v>
      </c>
      <c r="H76" s="15">
        <v>22547004</v>
      </c>
      <c r="I76" s="168">
        <v>3353950</v>
      </c>
      <c r="J76" s="15">
        <v>267942</v>
      </c>
      <c r="K76" s="15">
        <v>1138</v>
      </c>
      <c r="L76" s="27">
        <v>63335714</v>
      </c>
    </row>
    <row r="77" spans="1:12" ht="12.75">
      <c r="A77">
        <v>108</v>
      </c>
      <c r="B77" s="59">
        <v>18</v>
      </c>
      <c r="C77" s="144" t="s">
        <v>132</v>
      </c>
      <c r="D77" s="33" t="s">
        <v>210</v>
      </c>
      <c r="E77" s="13">
        <v>55179619</v>
      </c>
      <c r="F77" s="24">
        <v>13395872</v>
      </c>
      <c r="G77" s="15">
        <v>16600188</v>
      </c>
      <c r="H77" s="15">
        <v>33914491</v>
      </c>
      <c r="I77" s="168">
        <v>9047360</v>
      </c>
      <c r="J77" s="15">
        <v>7737254</v>
      </c>
      <c r="K77" s="15">
        <v>60</v>
      </c>
      <c r="L77" s="27">
        <v>50882142</v>
      </c>
    </row>
    <row r="78" spans="1:12" ht="12.75">
      <c r="A78">
        <v>120</v>
      </c>
      <c r="B78" s="59">
        <v>19</v>
      </c>
      <c r="C78" s="144" t="s">
        <v>0</v>
      </c>
      <c r="D78" s="33" t="s">
        <v>165</v>
      </c>
      <c r="E78" s="13">
        <v>51334683</v>
      </c>
      <c r="F78" s="24">
        <v>7631736</v>
      </c>
      <c r="G78" s="15" t="s">
        <v>383</v>
      </c>
      <c r="H78" s="15" t="s">
        <v>383</v>
      </c>
      <c r="I78" s="168" t="s">
        <v>383</v>
      </c>
      <c r="J78" s="15">
        <v>29684900</v>
      </c>
      <c r="K78" s="15" t="s">
        <v>383</v>
      </c>
      <c r="L78" s="27">
        <v>30452645</v>
      </c>
    </row>
    <row r="79" spans="1:12" ht="12.75">
      <c r="A79">
        <v>132</v>
      </c>
      <c r="B79" s="59">
        <v>20</v>
      </c>
      <c r="C79" s="144" t="s">
        <v>142</v>
      </c>
      <c r="D79" s="33" t="s">
        <v>210</v>
      </c>
      <c r="E79" s="13">
        <v>46166979</v>
      </c>
      <c r="F79" s="24">
        <v>9348032</v>
      </c>
      <c r="G79" s="15">
        <v>11660210</v>
      </c>
      <c r="H79" s="15">
        <v>19447096</v>
      </c>
      <c r="I79" s="168">
        <v>6879456</v>
      </c>
      <c r="J79" s="15">
        <v>0</v>
      </c>
      <c r="K79" s="15">
        <v>41</v>
      </c>
      <c r="L79" s="27">
        <v>46143247</v>
      </c>
    </row>
    <row r="80" spans="1:12" ht="25.5">
      <c r="A80">
        <v>139</v>
      </c>
      <c r="B80" s="59">
        <v>21</v>
      </c>
      <c r="C80" s="8" t="s">
        <v>148</v>
      </c>
      <c r="D80" s="33" t="s">
        <v>210</v>
      </c>
      <c r="E80" s="13">
        <v>44059741</v>
      </c>
      <c r="F80" s="24">
        <v>1755515</v>
      </c>
      <c r="G80" s="15" t="s">
        <v>383</v>
      </c>
      <c r="H80" s="15">
        <v>14539331</v>
      </c>
      <c r="I80" s="168" t="s">
        <v>383</v>
      </c>
      <c r="J80" s="15" t="s">
        <v>383</v>
      </c>
      <c r="K80" s="15">
        <v>22</v>
      </c>
      <c r="L80" s="27">
        <v>0</v>
      </c>
    </row>
    <row r="81" spans="1:12" ht="25.5">
      <c r="A81">
        <v>140</v>
      </c>
      <c r="B81" s="59">
        <v>22</v>
      </c>
      <c r="C81" s="144" t="s">
        <v>358</v>
      </c>
      <c r="D81" s="33" t="s">
        <v>210</v>
      </c>
      <c r="E81" s="13">
        <v>43112157</v>
      </c>
      <c r="F81" s="24">
        <v>13177890</v>
      </c>
      <c r="G81" s="15">
        <v>25892707</v>
      </c>
      <c r="H81" s="15">
        <v>46424096</v>
      </c>
      <c r="I81" s="168">
        <v>1307090</v>
      </c>
      <c r="J81" s="15">
        <v>3185391</v>
      </c>
      <c r="K81" s="15">
        <v>805</v>
      </c>
      <c r="L81" s="27">
        <v>42719563</v>
      </c>
    </row>
    <row r="82" spans="1:12" ht="25.5">
      <c r="A82">
        <v>143</v>
      </c>
      <c r="B82" s="59">
        <v>23</v>
      </c>
      <c r="C82" s="144" t="s">
        <v>203</v>
      </c>
      <c r="D82" s="33" t="s">
        <v>210</v>
      </c>
      <c r="E82" s="13">
        <v>42843268</v>
      </c>
      <c r="F82" s="24">
        <v>2729193</v>
      </c>
      <c r="G82" s="15">
        <v>7724319</v>
      </c>
      <c r="H82" s="15">
        <v>16795446</v>
      </c>
      <c r="I82" s="168">
        <v>329774</v>
      </c>
      <c r="J82" s="15">
        <v>0</v>
      </c>
      <c r="K82" s="15">
        <v>232</v>
      </c>
      <c r="L82" s="27">
        <v>0</v>
      </c>
    </row>
    <row r="83" spans="1:12" ht="25.5">
      <c r="A83">
        <v>144</v>
      </c>
      <c r="B83" s="59">
        <v>24</v>
      </c>
      <c r="C83" s="144" t="s">
        <v>374</v>
      </c>
      <c r="D83" s="33" t="s">
        <v>210</v>
      </c>
      <c r="E83" s="13">
        <v>42540016</v>
      </c>
      <c r="F83" s="24">
        <v>8392428</v>
      </c>
      <c r="G83" s="15">
        <v>23100343</v>
      </c>
      <c r="H83" s="15" t="s">
        <v>383</v>
      </c>
      <c r="I83" s="168" t="s">
        <v>383</v>
      </c>
      <c r="J83" s="15">
        <v>29686105</v>
      </c>
      <c r="K83" s="15">
        <v>364</v>
      </c>
      <c r="L83" s="27">
        <v>41584959</v>
      </c>
    </row>
    <row r="84" spans="1:12" ht="25.5">
      <c r="A84">
        <v>151</v>
      </c>
      <c r="B84" s="59">
        <v>25</v>
      </c>
      <c r="C84" s="144" t="s">
        <v>150</v>
      </c>
      <c r="D84" s="33" t="s">
        <v>210</v>
      </c>
      <c r="E84" s="13">
        <v>41272323</v>
      </c>
      <c r="F84" s="24">
        <v>7446507</v>
      </c>
      <c r="G84" s="15">
        <v>36489577</v>
      </c>
      <c r="H84" s="15">
        <v>45665482</v>
      </c>
      <c r="I84" s="168">
        <v>3325925</v>
      </c>
      <c r="J84" s="15">
        <v>5733619</v>
      </c>
      <c r="K84" s="15">
        <v>315</v>
      </c>
      <c r="L84" s="27">
        <v>40676993</v>
      </c>
    </row>
    <row r="85" spans="1:12" ht="25.5">
      <c r="A85">
        <v>152</v>
      </c>
      <c r="B85" s="59">
        <v>26</v>
      </c>
      <c r="C85" s="144" t="s">
        <v>329</v>
      </c>
      <c r="D85" s="36" t="s">
        <v>173</v>
      </c>
      <c r="E85" s="13">
        <v>41190831</v>
      </c>
      <c r="F85" s="24">
        <v>2053532</v>
      </c>
      <c r="G85" s="13">
        <v>16523572</v>
      </c>
      <c r="H85" s="13">
        <v>25794263</v>
      </c>
      <c r="I85" s="154">
        <v>624837</v>
      </c>
      <c r="J85" s="13">
        <v>0</v>
      </c>
      <c r="K85" s="13">
        <v>47</v>
      </c>
      <c r="L85" s="27">
        <v>27270437</v>
      </c>
    </row>
    <row r="86" spans="1:12" ht="38.25">
      <c r="A86">
        <v>154</v>
      </c>
      <c r="B86" s="59">
        <v>27</v>
      </c>
      <c r="C86" s="182" t="s">
        <v>12</v>
      </c>
      <c r="D86" s="33" t="s">
        <v>210</v>
      </c>
      <c r="E86" s="13">
        <v>40701532</v>
      </c>
      <c r="F86" s="24">
        <v>2716196</v>
      </c>
      <c r="G86" s="13">
        <v>9696076</v>
      </c>
      <c r="H86" s="13">
        <v>19107921</v>
      </c>
      <c r="I86" s="154">
        <v>1200734</v>
      </c>
      <c r="J86" s="13">
        <v>0</v>
      </c>
      <c r="K86" s="13">
        <v>37</v>
      </c>
      <c r="L86" s="27">
        <v>0</v>
      </c>
    </row>
    <row r="87" spans="1:12" ht="12.75">
      <c r="A87">
        <v>161</v>
      </c>
      <c r="B87" s="59">
        <v>28</v>
      </c>
      <c r="C87" s="145" t="s">
        <v>382</v>
      </c>
      <c r="D87" s="33" t="s">
        <v>210</v>
      </c>
      <c r="E87" s="13">
        <v>37463401</v>
      </c>
      <c r="F87" s="24">
        <v>1273646</v>
      </c>
      <c r="G87" s="13">
        <v>1677243</v>
      </c>
      <c r="H87" s="13">
        <v>5624966</v>
      </c>
      <c r="I87" s="154">
        <v>337108</v>
      </c>
      <c r="J87" s="13">
        <v>0</v>
      </c>
      <c r="K87" s="13">
        <v>37</v>
      </c>
      <c r="L87" s="27">
        <v>0</v>
      </c>
    </row>
    <row r="88" spans="1:12" ht="25.5">
      <c r="A88">
        <v>162</v>
      </c>
      <c r="B88" s="59">
        <v>29</v>
      </c>
      <c r="C88" s="145" t="s">
        <v>16</v>
      </c>
      <c r="D88" s="33" t="s">
        <v>174</v>
      </c>
      <c r="E88" s="13">
        <v>37446479</v>
      </c>
      <c r="F88" s="24">
        <v>2689618</v>
      </c>
      <c r="G88" s="13">
        <v>4535511</v>
      </c>
      <c r="H88" s="13">
        <v>13940791</v>
      </c>
      <c r="I88" s="154">
        <v>826316</v>
      </c>
      <c r="J88" s="13">
        <v>127940</v>
      </c>
      <c r="K88" s="13">
        <v>45</v>
      </c>
      <c r="L88" s="27">
        <v>28923475</v>
      </c>
    </row>
    <row r="89" spans="1:12" ht="12.75">
      <c r="A89">
        <v>172</v>
      </c>
      <c r="B89" s="59">
        <v>30</v>
      </c>
      <c r="C89" s="144" t="s">
        <v>222</v>
      </c>
      <c r="D89" s="36" t="s">
        <v>166</v>
      </c>
      <c r="E89" s="13">
        <v>35657795</v>
      </c>
      <c r="F89" s="24">
        <v>4215724</v>
      </c>
      <c r="G89" s="13">
        <v>2505425</v>
      </c>
      <c r="H89" s="13">
        <v>7983284</v>
      </c>
      <c r="I89" s="154">
        <v>385697</v>
      </c>
      <c r="J89" s="13">
        <v>0</v>
      </c>
      <c r="K89" s="13">
        <v>136</v>
      </c>
      <c r="L89" s="27">
        <v>0</v>
      </c>
    </row>
    <row r="90" spans="1:12" ht="12.75">
      <c r="A90">
        <v>173</v>
      </c>
      <c r="B90" s="59">
        <v>31</v>
      </c>
      <c r="C90" t="s">
        <v>21</v>
      </c>
      <c r="D90" s="33" t="s">
        <v>210</v>
      </c>
      <c r="E90" s="13">
        <v>35523889</v>
      </c>
      <c r="F90" s="24">
        <v>12265959</v>
      </c>
      <c r="G90" s="13">
        <v>23783850</v>
      </c>
      <c r="H90" s="13">
        <v>41273143</v>
      </c>
      <c r="I90" s="154">
        <v>6853753</v>
      </c>
      <c r="J90" s="13">
        <v>11057800</v>
      </c>
      <c r="K90" s="13">
        <v>90</v>
      </c>
      <c r="L90" s="27">
        <v>35123846</v>
      </c>
    </row>
    <row r="91" spans="1:12" ht="25.5">
      <c r="A91">
        <v>185</v>
      </c>
      <c r="B91" s="59">
        <v>32</v>
      </c>
      <c r="C91" s="144" t="s">
        <v>28</v>
      </c>
      <c r="D91" s="33" t="s">
        <v>210</v>
      </c>
      <c r="E91" s="13">
        <v>32839381</v>
      </c>
      <c r="F91" s="24">
        <v>14479561</v>
      </c>
      <c r="G91" s="13">
        <v>8923253</v>
      </c>
      <c r="H91" s="13">
        <v>34221748</v>
      </c>
      <c r="I91" s="154">
        <v>1760283</v>
      </c>
      <c r="J91" s="13">
        <v>1310325</v>
      </c>
      <c r="K91" s="13">
        <v>471</v>
      </c>
      <c r="L91" s="27">
        <v>32839381</v>
      </c>
    </row>
    <row r="92" spans="1:12" ht="25.5">
      <c r="A92">
        <v>191</v>
      </c>
      <c r="B92" s="59">
        <v>33</v>
      </c>
      <c r="C92" s="144" t="s">
        <v>30</v>
      </c>
      <c r="D92" s="33" t="s">
        <v>210</v>
      </c>
      <c r="E92" s="13">
        <v>31143915</v>
      </c>
      <c r="F92" s="24">
        <v>8444636</v>
      </c>
      <c r="G92" s="13">
        <v>19564559</v>
      </c>
      <c r="H92" s="13">
        <v>24866077</v>
      </c>
      <c r="I92" s="154">
        <v>6135104</v>
      </c>
      <c r="J92" s="13">
        <v>0</v>
      </c>
      <c r="K92" s="13">
        <v>99</v>
      </c>
      <c r="L92" s="27">
        <v>30595268</v>
      </c>
    </row>
    <row r="93" spans="1:12" ht="25.5">
      <c r="A93">
        <v>231</v>
      </c>
      <c r="B93" s="59">
        <v>34</v>
      </c>
      <c r="C93" s="144" t="s">
        <v>52</v>
      </c>
      <c r="D93" s="33" t="s">
        <v>210</v>
      </c>
      <c r="E93" s="13">
        <v>26810657</v>
      </c>
      <c r="F93" s="24">
        <v>882313</v>
      </c>
      <c r="G93" s="15">
        <v>4442904</v>
      </c>
      <c r="H93" s="15">
        <v>4812329</v>
      </c>
      <c r="I93" s="168">
        <v>240434</v>
      </c>
      <c r="J93" s="15">
        <v>0</v>
      </c>
      <c r="K93" s="15">
        <v>41</v>
      </c>
      <c r="L93" s="147">
        <v>0</v>
      </c>
    </row>
    <row r="94" spans="1:12" ht="25.5">
      <c r="A94">
        <v>232</v>
      </c>
      <c r="B94" s="59">
        <v>35</v>
      </c>
      <c r="C94" s="144" t="s">
        <v>53</v>
      </c>
      <c r="D94" s="33" t="s">
        <v>210</v>
      </c>
      <c r="E94" s="13">
        <v>26748778</v>
      </c>
      <c r="F94" s="24">
        <v>7693569</v>
      </c>
      <c r="G94" s="13">
        <v>7788484</v>
      </c>
      <c r="H94" s="13">
        <v>20663898</v>
      </c>
      <c r="I94" s="154">
        <v>2803978</v>
      </c>
      <c r="J94" s="13">
        <v>3942000</v>
      </c>
      <c r="K94" s="13">
        <v>250</v>
      </c>
      <c r="L94" s="13">
        <v>26748778</v>
      </c>
    </row>
    <row r="95" spans="1:12" ht="25.5">
      <c r="A95">
        <v>236</v>
      </c>
      <c r="B95" s="59">
        <v>36</v>
      </c>
      <c r="C95" s="144" t="s">
        <v>55</v>
      </c>
      <c r="D95" s="33" t="s">
        <v>210</v>
      </c>
      <c r="E95" s="13">
        <v>26227797</v>
      </c>
      <c r="F95" s="24">
        <v>868070</v>
      </c>
      <c r="G95" s="13">
        <v>6264688</v>
      </c>
      <c r="H95" s="13">
        <v>9332489</v>
      </c>
      <c r="I95" s="154">
        <v>486919</v>
      </c>
      <c r="J95" s="13">
        <v>0</v>
      </c>
      <c r="K95" s="13">
        <v>37</v>
      </c>
      <c r="L95" s="27">
        <v>18688687</v>
      </c>
    </row>
    <row r="96" spans="1:12" ht="25.5">
      <c r="A96">
        <v>238</v>
      </c>
      <c r="B96" s="59">
        <v>37</v>
      </c>
      <c r="C96" s="144" t="s">
        <v>96</v>
      </c>
      <c r="D96" s="33" t="s">
        <v>210</v>
      </c>
      <c r="E96" s="13">
        <v>26127848</v>
      </c>
      <c r="F96" s="24">
        <v>970491</v>
      </c>
      <c r="G96" s="13">
        <v>2697576</v>
      </c>
      <c r="H96" s="13">
        <v>14377487</v>
      </c>
      <c r="I96" s="168">
        <v>81743</v>
      </c>
      <c r="J96" s="13">
        <v>0</v>
      </c>
      <c r="K96" s="13">
        <v>50</v>
      </c>
      <c r="L96" s="27">
        <v>0</v>
      </c>
    </row>
    <row r="97" spans="1:12" ht="12.75">
      <c r="A97">
        <v>242</v>
      </c>
      <c r="B97" s="59">
        <v>38</v>
      </c>
      <c r="C97" s="144" t="s">
        <v>219</v>
      </c>
      <c r="D97" s="33" t="s">
        <v>210</v>
      </c>
      <c r="E97" s="13">
        <v>25695810</v>
      </c>
      <c r="F97" s="24">
        <v>1018932</v>
      </c>
      <c r="G97" s="13">
        <v>873591</v>
      </c>
      <c r="H97" s="13">
        <v>2922312</v>
      </c>
      <c r="I97" s="181" t="s">
        <v>383</v>
      </c>
      <c r="J97" s="13">
        <v>0</v>
      </c>
      <c r="K97" s="13">
        <v>37</v>
      </c>
      <c r="L97" s="27">
        <v>0</v>
      </c>
    </row>
    <row r="98" spans="3:12" ht="13.5" thickBot="1">
      <c r="C98" s="38" t="s">
        <v>237</v>
      </c>
      <c r="E98" s="22">
        <v>3636030300</v>
      </c>
      <c r="F98" s="22">
        <v>504914833</v>
      </c>
      <c r="G98" s="22">
        <v>1097351616</v>
      </c>
      <c r="H98" s="22">
        <v>2486335019</v>
      </c>
      <c r="I98" s="22">
        <v>134559917</v>
      </c>
      <c r="J98" s="22">
        <v>213203001</v>
      </c>
      <c r="K98" s="22">
        <v>12916</v>
      </c>
      <c r="L98" s="22">
        <v>2185087569</v>
      </c>
    </row>
    <row r="103" ht="13.5" thickBot="1"/>
    <row r="104" ht="13.5" thickBot="1">
      <c r="C104" s="29" t="s">
        <v>75</v>
      </c>
    </row>
    <row r="105" spans="1:12" ht="51">
      <c r="A105" s="4" t="s">
        <v>1</v>
      </c>
      <c r="B105" s="37" t="s">
        <v>80</v>
      </c>
      <c r="C105" s="30" t="s">
        <v>2</v>
      </c>
      <c r="D105" s="4" t="s">
        <v>158</v>
      </c>
      <c r="E105" s="10" t="s">
        <v>78</v>
      </c>
      <c r="F105" s="10" t="s">
        <v>81</v>
      </c>
      <c r="G105" s="10" t="s">
        <v>84</v>
      </c>
      <c r="H105" s="10" t="s">
        <v>86</v>
      </c>
      <c r="I105" s="10" t="s">
        <v>294</v>
      </c>
      <c r="J105" s="10" t="s">
        <v>296</v>
      </c>
      <c r="K105" s="10" t="s">
        <v>297</v>
      </c>
      <c r="L105" s="10" t="s">
        <v>298</v>
      </c>
    </row>
    <row r="106" spans="1:12" ht="63.75">
      <c r="A106" s="6" t="s">
        <v>3</v>
      </c>
      <c r="B106" s="6" t="s">
        <v>82</v>
      </c>
      <c r="C106" s="31" t="s">
        <v>4</v>
      </c>
      <c r="D106" s="6" t="s">
        <v>159</v>
      </c>
      <c r="E106" s="6" t="s">
        <v>79</v>
      </c>
      <c r="F106" s="11" t="s">
        <v>83</v>
      </c>
      <c r="G106" s="11" t="s">
        <v>85</v>
      </c>
      <c r="H106" s="11" t="s">
        <v>88</v>
      </c>
      <c r="I106" s="11" t="s">
        <v>295</v>
      </c>
      <c r="J106" s="11" t="s">
        <v>299</v>
      </c>
      <c r="K106" s="11" t="s">
        <v>300</v>
      </c>
      <c r="L106" s="11" t="s">
        <v>301</v>
      </c>
    </row>
    <row r="107" spans="1:12" ht="25.5">
      <c r="A107">
        <v>107</v>
      </c>
      <c r="B107" s="59">
        <v>1</v>
      </c>
      <c r="C107" s="8" t="s">
        <v>131</v>
      </c>
      <c r="D107" s="33" t="s">
        <v>210</v>
      </c>
      <c r="E107" s="13">
        <v>57779738</v>
      </c>
      <c r="F107" s="24">
        <v>7323491</v>
      </c>
      <c r="G107" s="13">
        <v>6545034</v>
      </c>
      <c r="H107" s="13">
        <v>53718249</v>
      </c>
      <c r="I107" s="13">
        <v>861204</v>
      </c>
      <c r="J107" s="13">
        <v>0</v>
      </c>
      <c r="K107" s="13">
        <v>950</v>
      </c>
      <c r="L107" s="27">
        <v>53363872</v>
      </c>
    </row>
    <row r="108" spans="1:12" ht="25.5">
      <c r="A108">
        <v>116</v>
      </c>
      <c r="B108" s="59">
        <v>2</v>
      </c>
      <c r="C108" s="144" t="s">
        <v>137</v>
      </c>
      <c r="D108" s="33" t="s">
        <v>210</v>
      </c>
      <c r="E108" s="13">
        <v>52397796</v>
      </c>
      <c r="F108" s="24">
        <v>5246862</v>
      </c>
      <c r="G108" s="13">
        <v>15476228</v>
      </c>
      <c r="H108" s="13">
        <v>93245836</v>
      </c>
      <c r="I108" s="13">
        <v>577186</v>
      </c>
      <c r="J108" s="13">
        <v>0</v>
      </c>
      <c r="K108" s="13">
        <v>387</v>
      </c>
      <c r="L108" s="27">
        <v>50997287</v>
      </c>
    </row>
    <row r="109" spans="1:12" ht="12.75">
      <c r="A109">
        <v>124</v>
      </c>
      <c r="B109" s="59">
        <v>3</v>
      </c>
      <c r="C109" s="144" t="s">
        <v>141</v>
      </c>
      <c r="D109" s="33" t="s">
        <v>210</v>
      </c>
      <c r="E109" s="13">
        <v>49372420</v>
      </c>
      <c r="F109" s="24">
        <v>18745639</v>
      </c>
      <c r="G109" s="13">
        <v>28860856</v>
      </c>
      <c r="H109" s="13">
        <v>80149872</v>
      </c>
      <c r="I109" s="13">
        <v>5471716</v>
      </c>
      <c r="J109" s="13">
        <v>0</v>
      </c>
      <c r="K109" s="13">
        <v>615</v>
      </c>
      <c r="L109" s="27">
        <v>49176687</v>
      </c>
    </row>
    <row r="110" spans="1:12" ht="25.5">
      <c r="A110">
        <v>163</v>
      </c>
      <c r="B110" s="59">
        <v>4</v>
      </c>
      <c r="C110" s="144" t="s">
        <v>17</v>
      </c>
      <c r="D110" s="33" t="s">
        <v>210</v>
      </c>
      <c r="E110" s="13">
        <v>37386093</v>
      </c>
      <c r="F110" s="24">
        <v>6021840</v>
      </c>
      <c r="G110" s="13">
        <v>34516028</v>
      </c>
      <c r="H110" s="13">
        <v>60696391</v>
      </c>
      <c r="I110" s="13">
        <v>2858034</v>
      </c>
      <c r="J110" s="13">
        <v>0</v>
      </c>
      <c r="K110" s="13">
        <v>210</v>
      </c>
      <c r="L110" s="27">
        <v>0</v>
      </c>
    </row>
    <row r="111" spans="1:12" ht="25.5">
      <c r="A111">
        <v>168</v>
      </c>
      <c r="B111" s="59">
        <v>5</v>
      </c>
      <c r="C111" s="144" t="s">
        <v>19</v>
      </c>
      <c r="D111" s="33" t="s">
        <v>210</v>
      </c>
      <c r="E111" s="13">
        <v>36468330</v>
      </c>
      <c r="F111" s="24">
        <v>1897471</v>
      </c>
      <c r="G111" s="13">
        <v>5624048</v>
      </c>
      <c r="H111" s="13">
        <v>26468951</v>
      </c>
      <c r="I111" s="13">
        <v>946386</v>
      </c>
      <c r="J111" s="13">
        <v>0</v>
      </c>
      <c r="K111" s="13">
        <v>86</v>
      </c>
      <c r="L111" s="27">
        <v>0</v>
      </c>
    </row>
    <row r="112" spans="1:12" ht="25.5">
      <c r="A112">
        <v>176</v>
      </c>
      <c r="B112" s="59">
        <v>6</v>
      </c>
      <c r="C112" s="144" t="s">
        <v>156</v>
      </c>
      <c r="D112" s="33" t="s">
        <v>210</v>
      </c>
      <c r="E112" s="13">
        <v>34523253</v>
      </c>
      <c r="F112" s="24">
        <v>3676194</v>
      </c>
      <c r="G112" s="13">
        <v>4771664</v>
      </c>
      <c r="H112" s="13">
        <v>9950534</v>
      </c>
      <c r="I112" s="13">
        <v>2759359</v>
      </c>
      <c r="J112" s="13">
        <v>0</v>
      </c>
      <c r="K112" s="13">
        <v>26</v>
      </c>
      <c r="L112" s="27">
        <v>0</v>
      </c>
    </row>
    <row r="113" spans="1:12" ht="38.25">
      <c r="A113">
        <v>178</v>
      </c>
      <c r="B113" s="59">
        <v>7</v>
      </c>
      <c r="C113" s="144" t="s">
        <v>23</v>
      </c>
      <c r="D113" s="33" t="s">
        <v>210</v>
      </c>
      <c r="E113" s="13">
        <v>34353802</v>
      </c>
      <c r="F113" s="24">
        <v>5818104</v>
      </c>
      <c r="G113" s="13">
        <v>5893578</v>
      </c>
      <c r="H113" s="13">
        <v>37616954</v>
      </c>
      <c r="I113" s="13">
        <v>314137</v>
      </c>
      <c r="J113" s="13">
        <v>0</v>
      </c>
      <c r="K113" s="13">
        <v>300</v>
      </c>
      <c r="L113" s="27">
        <v>10869598</v>
      </c>
    </row>
    <row r="114" spans="1:12" ht="12.75">
      <c r="A114">
        <v>210</v>
      </c>
      <c r="B114" s="59">
        <v>8</v>
      </c>
      <c r="C114" s="144" t="s">
        <v>40</v>
      </c>
      <c r="D114" s="33" t="s">
        <v>210</v>
      </c>
      <c r="E114" s="13">
        <v>28975495</v>
      </c>
      <c r="F114" s="24">
        <v>1943971</v>
      </c>
      <c r="G114" s="13">
        <v>6374523</v>
      </c>
      <c r="H114" s="13">
        <v>18954591</v>
      </c>
      <c r="I114" s="13">
        <v>935804</v>
      </c>
      <c r="J114" s="13">
        <v>0</v>
      </c>
      <c r="K114" s="13">
        <v>62</v>
      </c>
      <c r="L114" s="27">
        <v>0</v>
      </c>
    </row>
    <row r="115" spans="1:12" ht="38.25">
      <c r="A115">
        <v>223</v>
      </c>
      <c r="B115" s="59">
        <v>9</v>
      </c>
      <c r="C115" s="144" t="s">
        <v>46</v>
      </c>
      <c r="D115" s="33" t="s">
        <v>210</v>
      </c>
      <c r="E115" s="13">
        <v>27229700</v>
      </c>
      <c r="F115" s="24">
        <v>9483495</v>
      </c>
      <c r="G115" s="13">
        <v>22041632</v>
      </c>
      <c r="H115" s="13">
        <v>65200898</v>
      </c>
      <c r="I115" s="13">
        <v>7990008</v>
      </c>
      <c r="J115" s="13">
        <v>0</v>
      </c>
      <c r="K115" s="13">
        <v>115</v>
      </c>
      <c r="L115" s="27">
        <v>27229700</v>
      </c>
    </row>
    <row r="116" spans="1:12" ht="12.75">
      <c r="A116">
        <v>233</v>
      </c>
      <c r="B116" s="59">
        <v>10</v>
      </c>
      <c r="C116" s="144" t="s">
        <v>54</v>
      </c>
      <c r="D116" s="33" t="s">
        <v>210</v>
      </c>
      <c r="E116" s="13">
        <v>26740892</v>
      </c>
      <c r="F116" s="24">
        <v>10599512</v>
      </c>
      <c r="G116" s="13">
        <v>13736920</v>
      </c>
      <c r="H116" s="13">
        <v>34152126</v>
      </c>
      <c r="I116" s="13">
        <v>9582383</v>
      </c>
      <c r="J116" s="13">
        <v>0</v>
      </c>
      <c r="K116" s="13">
        <v>45</v>
      </c>
      <c r="L116" s="27">
        <v>0</v>
      </c>
    </row>
    <row r="117" spans="1:12" ht="38.25">
      <c r="A117">
        <v>239</v>
      </c>
      <c r="B117" s="59">
        <v>11</v>
      </c>
      <c r="C117" s="144" t="s">
        <v>56</v>
      </c>
      <c r="D117" s="33" t="s">
        <v>210</v>
      </c>
      <c r="E117" s="13">
        <v>26016347</v>
      </c>
      <c r="F117" s="24">
        <v>2731945</v>
      </c>
      <c r="G117" s="13">
        <v>3010422</v>
      </c>
      <c r="H117" s="13">
        <v>7260145</v>
      </c>
      <c r="I117" s="13">
        <v>653547</v>
      </c>
      <c r="J117" s="13">
        <v>0</v>
      </c>
      <c r="K117" s="13">
        <v>100</v>
      </c>
      <c r="L117" s="27">
        <v>0</v>
      </c>
    </row>
    <row r="118" spans="1:12" ht="25.5">
      <c r="A118">
        <v>241</v>
      </c>
      <c r="B118" s="59">
        <v>12</v>
      </c>
      <c r="C118" s="144" t="s">
        <v>155</v>
      </c>
      <c r="D118" s="33" t="s">
        <v>210</v>
      </c>
      <c r="E118" s="13">
        <v>25761560</v>
      </c>
      <c r="F118" s="24">
        <v>1533805</v>
      </c>
      <c r="G118" s="13">
        <v>2832970</v>
      </c>
      <c r="H118" s="13">
        <v>13997144</v>
      </c>
      <c r="I118" s="13">
        <v>174298</v>
      </c>
      <c r="J118" s="13">
        <v>0</v>
      </c>
      <c r="K118" s="13">
        <v>80</v>
      </c>
      <c r="L118" s="27">
        <v>0</v>
      </c>
    </row>
    <row r="119" spans="1:12" ht="25.5">
      <c r="A119">
        <v>246</v>
      </c>
      <c r="B119" s="59">
        <v>13</v>
      </c>
      <c r="C119" s="144" t="s">
        <v>59</v>
      </c>
      <c r="D119" s="36" t="s">
        <v>162</v>
      </c>
      <c r="E119" s="13">
        <v>25017594</v>
      </c>
      <c r="F119" s="24">
        <v>4731032</v>
      </c>
      <c r="G119" s="13">
        <v>6294388</v>
      </c>
      <c r="H119" s="13">
        <v>8370430</v>
      </c>
      <c r="I119" s="13">
        <v>2372739</v>
      </c>
      <c r="J119" s="13">
        <v>0</v>
      </c>
      <c r="K119" s="13">
        <v>106</v>
      </c>
      <c r="L119" s="27">
        <v>0</v>
      </c>
    </row>
    <row r="120" spans="1:12" ht="25.5">
      <c r="A120">
        <v>247</v>
      </c>
      <c r="B120" s="59">
        <v>14</v>
      </c>
      <c r="C120" s="146" t="s">
        <v>293</v>
      </c>
      <c r="D120" s="33" t="s">
        <v>210</v>
      </c>
      <c r="E120" s="14">
        <v>24951360</v>
      </c>
      <c r="F120" s="26">
        <v>1053217</v>
      </c>
      <c r="G120" s="14">
        <v>1801323</v>
      </c>
      <c r="H120" s="14">
        <v>14244215</v>
      </c>
      <c r="I120" s="154">
        <v>-2085687</v>
      </c>
      <c r="J120" s="14">
        <v>0</v>
      </c>
      <c r="K120" s="14">
        <v>81</v>
      </c>
      <c r="L120" s="28">
        <v>24951360</v>
      </c>
    </row>
    <row r="121" spans="1:12" ht="12.75">
      <c r="A121">
        <v>250</v>
      </c>
      <c r="B121" s="59">
        <v>15</v>
      </c>
      <c r="C121" s="146" t="s">
        <v>62</v>
      </c>
      <c r="D121" s="33" t="s">
        <v>210</v>
      </c>
      <c r="E121" s="14">
        <v>24711658</v>
      </c>
      <c r="F121" s="26">
        <v>690806</v>
      </c>
      <c r="G121" s="14">
        <v>1210041</v>
      </c>
      <c r="H121" s="14">
        <v>4880178</v>
      </c>
      <c r="I121" s="154">
        <v>434121</v>
      </c>
      <c r="J121" s="14">
        <v>0</v>
      </c>
      <c r="K121" s="14">
        <v>22</v>
      </c>
      <c r="L121" s="28">
        <v>0</v>
      </c>
    </row>
    <row r="122" spans="3:12" ht="13.5" thickBot="1">
      <c r="C122" s="38" t="s">
        <v>237</v>
      </c>
      <c r="E122" s="22">
        <v>511686038</v>
      </c>
      <c r="F122" s="22">
        <v>81497384</v>
      </c>
      <c r="G122" s="22">
        <v>158989655</v>
      </c>
      <c r="H122" s="22">
        <v>528906514</v>
      </c>
      <c r="I122" s="22">
        <v>33845235</v>
      </c>
      <c r="J122" s="22">
        <v>0</v>
      </c>
      <c r="K122" s="22">
        <v>3185</v>
      </c>
      <c r="L122" s="22">
        <v>216588504</v>
      </c>
    </row>
    <row r="127" ht="13.5" thickBot="1"/>
    <row r="128" ht="13.5" thickBot="1">
      <c r="C128" s="29" t="s">
        <v>74</v>
      </c>
    </row>
    <row r="129" spans="1:12" ht="51">
      <c r="A129" s="4" t="s">
        <v>1</v>
      </c>
      <c r="B129" s="37" t="s">
        <v>80</v>
      </c>
      <c r="C129" s="30" t="s">
        <v>2</v>
      </c>
      <c r="D129" s="4" t="s">
        <v>158</v>
      </c>
      <c r="E129" s="10" t="s">
        <v>78</v>
      </c>
      <c r="F129" s="10" t="s">
        <v>81</v>
      </c>
      <c r="G129" s="10" t="s">
        <v>84</v>
      </c>
      <c r="H129" s="10" t="s">
        <v>86</v>
      </c>
      <c r="I129" s="10" t="s">
        <v>294</v>
      </c>
      <c r="J129" s="10" t="s">
        <v>296</v>
      </c>
      <c r="K129" s="10" t="s">
        <v>297</v>
      </c>
      <c r="L129" s="10" t="s">
        <v>298</v>
      </c>
    </row>
    <row r="130" spans="1:12" ht="63.75">
      <c r="A130" s="6" t="s">
        <v>3</v>
      </c>
      <c r="B130" s="6" t="s">
        <v>82</v>
      </c>
      <c r="C130" s="31" t="s">
        <v>4</v>
      </c>
      <c r="D130" s="6" t="s">
        <v>159</v>
      </c>
      <c r="E130" s="6" t="s">
        <v>79</v>
      </c>
      <c r="F130" s="11" t="s">
        <v>83</v>
      </c>
      <c r="G130" s="11" t="s">
        <v>85</v>
      </c>
      <c r="H130" s="11" t="s">
        <v>88</v>
      </c>
      <c r="I130" s="11" t="s">
        <v>295</v>
      </c>
      <c r="J130" s="11" t="s">
        <v>299</v>
      </c>
      <c r="K130" s="11" t="s">
        <v>300</v>
      </c>
      <c r="L130" s="11" t="s">
        <v>301</v>
      </c>
    </row>
    <row r="131" spans="1:12" ht="25.5">
      <c r="A131">
        <v>92</v>
      </c>
      <c r="B131" s="59">
        <v>1</v>
      </c>
      <c r="C131" s="144" t="s">
        <v>64</v>
      </c>
      <c r="D131" s="33" t="s">
        <v>210</v>
      </c>
      <c r="E131" s="13">
        <v>63205379</v>
      </c>
      <c r="F131" s="24">
        <v>1022238</v>
      </c>
      <c r="G131" s="13">
        <v>2479803</v>
      </c>
      <c r="H131" s="13">
        <v>24042353</v>
      </c>
      <c r="I131" s="154">
        <v>-2548597</v>
      </c>
      <c r="J131" s="13">
        <v>599801</v>
      </c>
      <c r="K131" s="13">
        <v>11</v>
      </c>
      <c r="L131" s="27">
        <v>0</v>
      </c>
    </row>
    <row r="132" spans="1:12" ht="25.5">
      <c r="A132">
        <v>105</v>
      </c>
      <c r="B132" s="59">
        <v>2</v>
      </c>
      <c r="C132" s="144" t="s">
        <v>130</v>
      </c>
      <c r="D132" s="33" t="s">
        <v>210</v>
      </c>
      <c r="E132" s="13">
        <v>58515727</v>
      </c>
      <c r="F132" s="24">
        <v>9923815</v>
      </c>
      <c r="G132" s="13">
        <v>28143983</v>
      </c>
      <c r="H132" s="13">
        <v>39827074</v>
      </c>
      <c r="I132" s="13">
        <v>6263213</v>
      </c>
      <c r="J132" s="13">
        <v>514272</v>
      </c>
      <c r="K132" s="13">
        <v>48</v>
      </c>
      <c r="L132" s="27">
        <v>46812582</v>
      </c>
    </row>
    <row r="133" spans="1:12" ht="12.75">
      <c r="A133">
        <v>207</v>
      </c>
      <c r="B133" s="59">
        <v>3</v>
      </c>
      <c r="C133" s="144" t="s">
        <v>223</v>
      </c>
      <c r="D133" s="33" t="s">
        <v>165</v>
      </c>
      <c r="E133" s="13">
        <v>29120646</v>
      </c>
      <c r="F133" s="24">
        <v>4095130</v>
      </c>
      <c r="G133" s="13">
        <v>8204064</v>
      </c>
      <c r="H133" s="13">
        <v>14762715</v>
      </c>
      <c r="I133" s="13">
        <v>2304420</v>
      </c>
      <c r="J133" s="13">
        <v>0</v>
      </c>
      <c r="K133" s="13">
        <v>25</v>
      </c>
      <c r="L133" s="27">
        <v>0</v>
      </c>
    </row>
    <row r="134" spans="3:12" ht="13.5" thickBot="1">
      <c r="C134" s="38" t="s">
        <v>237</v>
      </c>
      <c r="E134" s="22">
        <v>150841752</v>
      </c>
      <c r="F134" s="22">
        <v>15041183</v>
      </c>
      <c r="G134" s="22">
        <v>38827850</v>
      </c>
      <c r="H134" s="22">
        <v>78632142</v>
      </c>
      <c r="I134" s="22">
        <v>6019036</v>
      </c>
      <c r="J134" s="22">
        <v>1114073</v>
      </c>
      <c r="K134" s="22">
        <v>84</v>
      </c>
      <c r="L134" s="22">
        <v>46812582</v>
      </c>
    </row>
    <row r="139" ht="13.5" thickBot="1"/>
    <row r="140" ht="13.5" thickBot="1">
      <c r="C140" s="29" t="s">
        <v>236</v>
      </c>
    </row>
    <row r="141" spans="1:12" ht="51">
      <c r="A141" s="4" t="s">
        <v>1</v>
      </c>
      <c r="B141" s="37" t="s">
        <v>80</v>
      </c>
      <c r="C141" s="30" t="s">
        <v>2</v>
      </c>
      <c r="D141" s="4" t="s">
        <v>158</v>
      </c>
      <c r="E141" s="10" t="s">
        <v>78</v>
      </c>
      <c r="F141" s="10" t="s">
        <v>81</v>
      </c>
      <c r="G141" s="10" t="s">
        <v>84</v>
      </c>
      <c r="H141" s="10" t="s">
        <v>86</v>
      </c>
      <c r="I141" s="10" t="s">
        <v>294</v>
      </c>
      <c r="J141" s="10" t="s">
        <v>296</v>
      </c>
      <c r="K141" s="10" t="s">
        <v>297</v>
      </c>
      <c r="L141" s="10" t="s">
        <v>298</v>
      </c>
    </row>
    <row r="142" spans="1:12" ht="63.75">
      <c r="A142" s="6" t="s">
        <v>3</v>
      </c>
      <c r="B142" s="6" t="s">
        <v>82</v>
      </c>
      <c r="C142" s="31" t="s">
        <v>4</v>
      </c>
      <c r="D142" s="6" t="s">
        <v>159</v>
      </c>
      <c r="E142" s="6" t="s">
        <v>79</v>
      </c>
      <c r="F142" s="11" t="s">
        <v>83</v>
      </c>
      <c r="G142" s="11" t="s">
        <v>85</v>
      </c>
      <c r="H142" s="11" t="s">
        <v>88</v>
      </c>
      <c r="I142" s="11" t="s">
        <v>295</v>
      </c>
      <c r="J142" s="11" t="s">
        <v>299</v>
      </c>
      <c r="K142" s="11" t="s">
        <v>300</v>
      </c>
      <c r="L142" s="11" t="s">
        <v>301</v>
      </c>
    </row>
    <row r="143" spans="1:12" ht="25.5">
      <c r="A143">
        <v>4</v>
      </c>
      <c r="B143" s="59">
        <v>1</v>
      </c>
      <c r="C143" s="145" t="s">
        <v>211</v>
      </c>
      <c r="D143" s="36" t="s">
        <v>161</v>
      </c>
      <c r="E143" s="15">
        <v>1199908739</v>
      </c>
      <c r="F143" s="24">
        <v>52241780</v>
      </c>
      <c r="G143" s="15">
        <v>510484014</v>
      </c>
      <c r="H143" s="15">
        <v>928330630</v>
      </c>
      <c r="I143" s="15">
        <v>2551103</v>
      </c>
      <c r="J143" s="15">
        <v>118940895</v>
      </c>
      <c r="K143" s="15">
        <v>675</v>
      </c>
      <c r="L143" s="147">
        <v>1196831139</v>
      </c>
    </row>
    <row r="144" spans="1:12" ht="25.5">
      <c r="A144">
        <v>9</v>
      </c>
      <c r="B144" s="59">
        <v>2</v>
      </c>
      <c r="C144" s="145" t="s">
        <v>382</v>
      </c>
      <c r="D144" s="36" t="s">
        <v>163</v>
      </c>
      <c r="E144" s="15" t="s">
        <v>383</v>
      </c>
      <c r="F144" s="24" t="s">
        <v>383</v>
      </c>
      <c r="G144" s="15" t="s">
        <v>383</v>
      </c>
      <c r="H144" s="15" t="s">
        <v>383</v>
      </c>
      <c r="I144" s="15" t="s">
        <v>383</v>
      </c>
      <c r="J144" s="15" t="s">
        <v>383</v>
      </c>
      <c r="K144" s="15" t="s">
        <v>383</v>
      </c>
      <c r="L144" s="147" t="s">
        <v>383</v>
      </c>
    </row>
    <row r="145" spans="1:12" ht="25.5">
      <c r="A145">
        <v>10</v>
      </c>
      <c r="B145" s="59">
        <v>3</v>
      </c>
      <c r="C145" s="145" t="s">
        <v>213</v>
      </c>
      <c r="D145" s="36" t="s">
        <v>164</v>
      </c>
      <c r="E145" s="15">
        <v>471647254</v>
      </c>
      <c r="F145" s="24">
        <v>92731275</v>
      </c>
      <c r="G145" s="15">
        <v>150518757</v>
      </c>
      <c r="H145" s="15">
        <v>273675792</v>
      </c>
      <c r="I145" s="15">
        <v>16024843</v>
      </c>
      <c r="J145" s="15">
        <v>232341944</v>
      </c>
      <c r="K145" s="15">
        <v>1980</v>
      </c>
      <c r="L145" s="147">
        <v>452684024</v>
      </c>
    </row>
    <row r="146" spans="1:12" ht="12.75">
      <c r="A146">
        <v>26</v>
      </c>
      <c r="B146" s="59">
        <v>4</v>
      </c>
      <c r="C146" s="144" t="s">
        <v>98</v>
      </c>
      <c r="D146" s="33" t="s">
        <v>210</v>
      </c>
      <c r="E146" s="13">
        <v>211456144</v>
      </c>
      <c r="F146" s="24">
        <v>40379714</v>
      </c>
      <c r="G146" s="13">
        <v>90589698</v>
      </c>
      <c r="H146" s="13">
        <v>202195934</v>
      </c>
      <c r="I146" s="13">
        <v>15767338</v>
      </c>
      <c r="J146" s="13">
        <v>130066633</v>
      </c>
      <c r="K146" s="13">
        <v>873</v>
      </c>
      <c r="L146" s="27">
        <v>194610469</v>
      </c>
    </row>
    <row r="147" spans="1:12" ht="25.5">
      <c r="A147">
        <v>30</v>
      </c>
      <c r="B147" s="59">
        <v>5</v>
      </c>
      <c r="C147" s="144" t="s">
        <v>216</v>
      </c>
      <c r="D147" s="36" t="s">
        <v>161</v>
      </c>
      <c r="E147" s="13">
        <v>200094578</v>
      </c>
      <c r="F147" s="24">
        <v>71845708</v>
      </c>
      <c r="G147" s="13">
        <v>145040906</v>
      </c>
      <c r="H147" s="13">
        <v>214780259</v>
      </c>
      <c r="I147" s="13">
        <v>55835279</v>
      </c>
      <c r="J147" s="13">
        <v>97680046</v>
      </c>
      <c r="K147" s="13">
        <v>308</v>
      </c>
      <c r="L147" s="27">
        <v>198776529</v>
      </c>
    </row>
    <row r="148" spans="1:12" ht="12.75">
      <c r="A148">
        <v>33</v>
      </c>
      <c r="B148" s="59">
        <v>6</v>
      </c>
      <c r="C148" s="144" t="s">
        <v>102</v>
      </c>
      <c r="D148" s="33" t="s">
        <v>210</v>
      </c>
      <c r="E148" s="13">
        <v>190008475</v>
      </c>
      <c r="F148" s="24">
        <v>48497413</v>
      </c>
      <c r="G148" s="13">
        <v>156908084</v>
      </c>
      <c r="H148" s="13">
        <v>168460420</v>
      </c>
      <c r="I148" s="13">
        <v>32555144</v>
      </c>
      <c r="J148" s="13">
        <v>81321629</v>
      </c>
      <c r="K148" s="13">
        <v>316</v>
      </c>
      <c r="L148" s="27">
        <v>188338677</v>
      </c>
    </row>
    <row r="149" spans="1:12" ht="12.75">
      <c r="A149">
        <v>51</v>
      </c>
      <c r="B149" s="59">
        <v>7</v>
      </c>
      <c r="C149" s="144" t="s">
        <v>107</v>
      </c>
      <c r="D149" s="33" t="s">
        <v>210</v>
      </c>
      <c r="E149" s="13">
        <v>124869431</v>
      </c>
      <c r="F149" s="24">
        <v>53199254</v>
      </c>
      <c r="G149" s="13">
        <v>50678486</v>
      </c>
      <c r="H149" s="13">
        <v>156962811</v>
      </c>
      <c r="I149" s="13">
        <v>10237350</v>
      </c>
      <c r="J149" s="13">
        <v>68921000</v>
      </c>
      <c r="K149" s="13">
        <v>682</v>
      </c>
      <c r="L149" s="27">
        <v>123450912</v>
      </c>
    </row>
    <row r="150" spans="1:12" ht="25.5">
      <c r="A150">
        <v>55</v>
      </c>
      <c r="B150" s="59">
        <v>8</v>
      </c>
      <c r="C150" s="144" t="s">
        <v>111</v>
      </c>
      <c r="D150" s="33" t="s">
        <v>210</v>
      </c>
      <c r="E150" s="13">
        <v>104530401</v>
      </c>
      <c r="F150" s="24">
        <v>16850816</v>
      </c>
      <c r="G150" s="13">
        <v>26580098</v>
      </c>
      <c r="H150" s="13">
        <v>76458140</v>
      </c>
      <c r="I150" s="13">
        <v>6521844</v>
      </c>
      <c r="J150" s="13">
        <v>52185420</v>
      </c>
      <c r="K150" s="13">
        <v>227</v>
      </c>
      <c r="L150" s="27">
        <v>103022663</v>
      </c>
    </row>
    <row r="151" spans="1:12" ht="25.5">
      <c r="A151">
        <v>59</v>
      </c>
      <c r="B151" s="59">
        <v>9</v>
      </c>
      <c r="C151" s="144" t="s">
        <v>113</v>
      </c>
      <c r="D151" s="33" t="s">
        <v>210</v>
      </c>
      <c r="E151" s="13">
        <v>96742062</v>
      </c>
      <c r="F151" s="24">
        <v>23051513</v>
      </c>
      <c r="G151" s="13">
        <v>33216166</v>
      </c>
      <c r="H151" s="13">
        <v>152468960</v>
      </c>
      <c r="I151" s="154">
        <v>6903266</v>
      </c>
      <c r="J151" s="13">
        <v>62867171</v>
      </c>
      <c r="K151" s="13">
        <v>669</v>
      </c>
      <c r="L151" s="27">
        <v>96742062</v>
      </c>
    </row>
    <row r="152" spans="1:12" ht="25.5">
      <c r="A152">
        <v>67</v>
      </c>
      <c r="B152" s="59">
        <v>10</v>
      </c>
      <c r="C152" s="144" t="s">
        <v>175</v>
      </c>
      <c r="D152" s="33" t="s">
        <v>210</v>
      </c>
      <c r="E152" s="13">
        <v>87405129</v>
      </c>
      <c r="F152" s="24">
        <v>4729810</v>
      </c>
      <c r="G152" s="13">
        <v>12139540</v>
      </c>
      <c r="H152" s="13">
        <v>49878194</v>
      </c>
      <c r="I152" s="154">
        <v>151204</v>
      </c>
      <c r="J152" s="13">
        <v>46247954</v>
      </c>
      <c r="K152" s="13">
        <v>227</v>
      </c>
      <c r="L152" s="27">
        <v>86198114</v>
      </c>
    </row>
    <row r="153" spans="1:12" ht="12.75">
      <c r="A153">
        <v>74</v>
      </c>
      <c r="B153" s="59">
        <v>11</v>
      </c>
      <c r="C153" s="144" t="s">
        <v>116</v>
      </c>
      <c r="D153" s="33" t="s">
        <v>165</v>
      </c>
      <c r="E153" s="13">
        <v>79025193</v>
      </c>
      <c r="F153" s="24">
        <v>7090150</v>
      </c>
      <c r="G153" s="13">
        <v>8952260</v>
      </c>
      <c r="H153" s="13">
        <v>42450588</v>
      </c>
      <c r="I153" s="154">
        <v>4720984</v>
      </c>
      <c r="J153" s="13">
        <v>0</v>
      </c>
      <c r="K153" s="13">
        <v>45</v>
      </c>
      <c r="L153" s="27">
        <v>0</v>
      </c>
    </row>
    <row r="154" spans="1:12" ht="25.5">
      <c r="A154">
        <v>79</v>
      </c>
      <c r="B154" s="59">
        <v>12</v>
      </c>
      <c r="C154" s="144" t="s">
        <v>118</v>
      </c>
      <c r="D154" s="33" t="s">
        <v>210</v>
      </c>
      <c r="E154" s="13">
        <v>75816689</v>
      </c>
      <c r="F154" s="24">
        <v>19767338</v>
      </c>
      <c r="G154" s="13">
        <v>31528512</v>
      </c>
      <c r="H154" s="13">
        <v>46286137</v>
      </c>
      <c r="I154" s="154">
        <v>11516501</v>
      </c>
      <c r="J154" s="13">
        <v>9265416</v>
      </c>
      <c r="K154" s="13">
        <v>464</v>
      </c>
      <c r="L154" s="27">
        <v>73873876</v>
      </c>
    </row>
    <row r="155" spans="1:12" ht="25.5">
      <c r="A155">
        <v>84</v>
      </c>
      <c r="B155" s="59">
        <v>13</v>
      </c>
      <c r="C155" s="144" t="s">
        <v>377</v>
      </c>
      <c r="D155" s="33" t="s">
        <v>210</v>
      </c>
      <c r="E155" s="13">
        <v>69772856</v>
      </c>
      <c r="F155" s="24">
        <v>12244522</v>
      </c>
      <c r="G155" s="13">
        <v>17717359</v>
      </c>
      <c r="H155" s="13">
        <v>53222749</v>
      </c>
      <c r="I155" s="154">
        <v>-119594</v>
      </c>
      <c r="J155" s="13">
        <v>9187350</v>
      </c>
      <c r="K155" s="13">
        <v>386</v>
      </c>
      <c r="L155" s="27">
        <v>43882720</v>
      </c>
    </row>
    <row r="156" spans="1:12" ht="12.75">
      <c r="A156">
        <v>94</v>
      </c>
      <c r="B156" s="59">
        <v>14</v>
      </c>
      <c r="C156" s="144" t="s">
        <v>183</v>
      </c>
      <c r="D156" s="33" t="s">
        <v>210</v>
      </c>
      <c r="E156" s="13">
        <v>63150937</v>
      </c>
      <c r="F156" s="24">
        <v>1636992</v>
      </c>
      <c r="G156" s="13">
        <v>2207873</v>
      </c>
      <c r="H156" s="13">
        <v>8077691</v>
      </c>
      <c r="I156" s="154">
        <v>1411240</v>
      </c>
      <c r="J156" s="13">
        <v>55816011</v>
      </c>
      <c r="K156" s="13">
        <v>7</v>
      </c>
      <c r="L156" s="27">
        <v>0</v>
      </c>
    </row>
    <row r="157" spans="1:12" ht="38.25">
      <c r="A157">
        <v>99</v>
      </c>
      <c r="B157" s="59">
        <v>15</v>
      </c>
      <c r="C157" s="144" t="s">
        <v>188</v>
      </c>
      <c r="D157" s="33" t="s">
        <v>210</v>
      </c>
      <c r="E157" s="13">
        <v>60864733</v>
      </c>
      <c r="F157" s="24">
        <v>6384422</v>
      </c>
      <c r="G157" s="13">
        <v>22072771</v>
      </c>
      <c r="H157" s="13">
        <v>79937519</v>
      </c>
      <c r="I157" s="154">
        <v>-2372991</v>
      </c>
      <c r="J157" s="13">
        <v>34660</v>
      </c>
      <c r="K157" s="13">
        <v>242</v>
      </c>
      <c r="L157" s="27">
        <v>59843310</v>
      </c>
    </row>
    <row r="158" spans="1:12" ht="25.5">
      <c r="A158">
        <v>101</v>
      </c>
      <c r="B158" s="59">
        <v>16</v>
      </c>
      <c r="C158" s="145" t="s">
        <v>193</v>
      </c>
      <c r="D158" s="33" t="s">
        <v>210</v>
      </c>
      <c r="E158" s="13">
        <v>59514402</v>
      </c>
      <c r="F158" s="24">
        <v>7536746</v>
      </c>
      <c r="G158" s="13">
        <v>8467057</v>
      </c>
      <c r="H158" s="13">
        <v>37078652</v>
      </c>
      <c r="I158" s="154">
        <v>-124044</v>
      </c>
      <c r="J158" s="13">
        <v>12392260</v>
      </c>
      <c r="K158" s="13">
        <v>404</v>
      </c>
      <c r="L158" s="27">
        <v>59514402</v>
      </c>
    </row>
    <row r="159" spans="1:12" ht="25.5">
      <c r="A159">
        <v>104</v>
      </c>
      <c r="B159" s="59">
        <v>17</v>
      </c>
      <c r="C159" s="8" t="s">
        <v>129</v>
      </c>
      <c r="D159" s="33" t="s">
        <v>210</v>
      </c>
      <c r="E159" s="13">
        <v>59003087</v>
      </c>
      <c r="F159" s="24">
        <v>-57410</v>
      </c>
      <c r="G159" s="13">
        <v>4932162</v>
      </c>
      <c r="H159" s="13">
        <v>21069592</v>
      </c>
      <c r="I159" s="154">
        <v>-1067838</v>
      </c>
      <c r="J159" s="13">
        <v>0</v>
      </c>
      <c r="K159" s="13">
        <v>42</v>
      </c>
      <c r="L159" s="27">
        <v>0</v>
      </c>
    </row>
    <row r="160" spans="1:12" ht="12.75">
      <c r="A160">
        <v>111</v>
      </c>
      <c r="B160" s="59">
        <v>18</v>
      </c>
      <c r="C160" s="144" t="s">
        <v>135</v>
      </c>
      <c r="D160" s="33" t="s">
        <v>210</v>
      </c>
      <c r="E160" s="13">
        <v>54110649</v>
      </c>
      <c r="F160" s="24">
        <v>7356063</v>
      </c>
      <c r="G160" s="13">
        <v>3792973</v>
      </c>
      <c r="H160" s="13">
        <v>33574373</v>
      </c>
      <c r="I160" s="154">
        <v>532804</v>
      </c>
      <c r="J160" s="13">
        <v>603026</v>
      </c>
      <c r="K160" s="13">
        <v>231</v>
      </c>
      <c r="L160" s="27">
        <v>43707019</v>
      </c>
    </row>
    <row r="161" spans="1:12" ht="25.5">
      <c r="A161">
        <v>113</v>
      </c>
      <c r="B161" s="59">
        <v>19</v>
      </c>
      <c r="C161" s="144" t="s">
        <v>151</v>
      </c>
      <c r="D161" s="33" t="s">
        <v>210</v>
      </c>
      <c r="E161" s="13">
        <v>53516700</v>
      </c>
      <c r="F161" s="24">
        <v>3506839</v>
      </c>
      <c r="G161" s="13">
        <v>8725892</v>
      </c>
      <c r="H161" s="13">
        <v>36763748</v>
      </c>
      <c r="I161" s="154">
        <v>1694763</v>
      </c>
      <c r="J161" s="13">
        <v>0</v>
      </c>
      <c r="K161" s="13">
        <v>95</v>
      </c>
      <c r="L161" s="27">
        <v>168762</v>
      </c>
    </row>
    <row r="162" spans="1:12" ht="25.5">
      <c r="A162">
        <v>127</v>
      </c>
      <c r="B162" s="59">
        <v>20</v>
      </c>
      <c r="C162" s="144" t="s">
        <v>228</v>
      </c>
      <c r="D162" s="33" t="s">
        <v>210</v>
      </c>
      <c r="E162" s="13">
        <v>48286931</v>
      </c>
      <c r="F162" s="24">
        <v>4533613</v>
      </c>
      <c r="G162" s="13">
        <v>12469196</v>
      </c>
      <c r="H162" s="13">
        <v>20457661</v>
      </c>
      <c r="I162" s="154">
        <v>2414906</v>
      </c>
      <c r="J162" s="13">
        <v>31960</v>
      </c>
      <c r="K162" s="13">
        <v>95</v>
      </c>
      <c r="L162" s="27">
        <v>0</v>
      </c>
    </row>
    <row r="163" spans="1:12" ht="12.75">
      <c r="A163">
        <v>130</v>
      </c>
      <c r="B163" s="59">
        <v>21</v>
      </c>
      <c r="C163" s="144" t="s">
        <v>152</v>
      </c>
      <c r="D163" s="33" t="s">
        <v>210</v>
      </c>
      <c r="E163" s="13">
        <v>46647975</v>
      </c>
      <c r="F163" s="24">
        <v>1742022</v>
      </c>
      <c r="G163" s="13">
        <v>3368722</v>
      </c>
      <c r="H163" s="13">
        <v>6258087</v>
      </c>
      <c r="I163" s="154">
        <v>1338233</v>
      </c>
      <c r="J163" s="13">
        <v>29253201</v>
      </c>
      <c r="K163" s="13">
        <v>10</v>
      </c>
      <c r="L163" s="27">
        <v>0</v>
      </c>
    </row>
    <row r="164" spans="1:12" ht="12.75">
      <c r="A164">
        <v>134</v>
      </c>
      <c r="B164" s="59">
        <v>22</v>
      </c>
      <c r="C164" s="144" t="s">
        <v>143</v>
      </c>
      <c r="D164" s="33" t="s">
        <v>210</v>
      </c>
      <c r="E164" s="13">
        <v>45752947</v>
      </c>
      <c r="F164" s="24">
        <v>7055299</v>
      </c>
      <c r="G164" s="15">
        <v>8914175</v>
      </c>
      <c r="H164" s="15">
        <v>24581075</v>
      </c>
      <c r="I164" s="168">
        <v>1734527</v>
      </c>
      <c r="J164" s="15">
        <v>10700415</v>
      </c>
      <c r="K164" s="15">
        <v>417</v>
      </c>
      <c r="L164" s="147">
        <v>45143677</v>
      </c>
    </row>
    <row r="165" spans="1:12" ht="12.75">
      <c r="A165">
        <v>135</v>
      </c>
      <c r="B165" s="59">
        <v>23</v>
      </c>
      <c r="C165" s="144" t="s">
        <v>144</v>
      </c>
      <c r="D165" s="33" t="s">
        <v>165</v>
      </c>
      <c r="E165" s="13">
        <v>45711762</v>
      </c>
      <c r="F165" s="24">
        <v>4236645</v>
      </c>
      <c r="G165" s="15">
        <v>4163476</v>
      </c>
      <c r="H165" s="15">
        <v>6958621</v>
      </c>
      <c r="I165" s="168">
        <v>4157652</v>
      </c>
      <c r="J165" s="15">
        <v>36813429</v>
      </c>
      <c r="K165" s="15">
        <v>1</v>
      </c>
      <c r="L165" s="147">
        <v>0</v>
      </c>
    </row>
    <row r="166" spans="1:12" ht="12.75">
      <c r="A166">
        <v>142</v>
      </c>
      <c r="B166" s="59">
        <v>24</v>
      </c>
      <c r="C166" s="144" t="s">
        <v>199</v>
      </c>
      <c r="D166" s="33" t="s">
        <v>210</v>
      </c>
      <c r="E166" s="13">
        <v>42875963</v>
      </c>
      <c r="F166" s="24" t="s">
        <v>383</v>
      </c>
      <c r="G166" s="15" t="s">
        <v>383</v>
      </c>
      <c r="H166" s="15" t="s">
        <v>383</v>
      </c>
      <c r="I166" s="168" t="s">
        <v>383</v>
      </c>
      <c r="J166" s="15" t="s">
        <v>383</v>
      </c>
      <c r="K166" s="15" t="s">
        <v>383</v>
      </c>
      <c r="L166" s="147" t="s">
        <v>383</v>
      </c>
    </row>
    <row r="167" spans="1:12" ht="12.75">
      <c r="A167">
        <v>198</v>
      </c>
      <c r="B167" s="59">
        <v>25</v>
      </c>
      <c r="C167" s="144" t="s">
        <v>201</v>
      </c>
      <c r="D167" s="33" t="s">
        <v>210</v>
      </c>
      <c r="E167" s="13">
        <v>30121647</v>
      </c>
      <c r="F167" s="24">
        <v>6706317</v>
      </c>
      <c r="G167" s="15">
        <v>10047964</v>
      </c>
      <c r="H167" s="15">
        <v>21354057</v>
      </c>
      <c r="I167" s="168">
        <v>3615233</v>
      </c>
      <c r="J167" s="15">
        <v>17078304</v>
      </c>
      <c r="K167" s="15">
        <v>241</v>
      </c>
      <c r="L167" s="147">
        <v>27754802</v>
      </c>
    </row>
    <row r="168" spans="1:12" ht="12.75">
      <c r="A168">
        <v>202</v>
      </c>
      <c r="B168" s="59">
        <v>26</v>
      </c>
      <c r="C168" s="144" t="s">
        <v>93</v>
      </c>
      <c r="D168" s="33" t="s">
        <v>210</v>
      </c>
      <c r="E168" s="13">
        <v>29994554</v>
      </c>
      <c r="F168" s="24">
        <v>360369</v>
      </c>
      <c r="G168" s="13">
        <v>772617</v>
      </c>
      <c r="H168" s="13">
        <v>4702499</v>
      </c>
      <c r="I168" s="154">
        <v>326361</v>
      </c>
      <c r="J168" s="13">
        <v>22384741</v>
      </c>
      <c r="K168" s="13">
        <v>1</v>
      </c>
      <c r="L168" s="27">
        <v>0</v>
      </c>
    </row>
    <row r="169" spans="1:12" ht="25.5">
      <c r="A169">
        <v>205</v>
      </c>
      <c r="B169" s="59">
        <v>27</v>
      </c>
      <c r="C169" s="144" t="s">
        <v>36</v>
      </c>
      <c r="D169" s="33" t="s">
        <v>210</v>
      </c>
      <c r="E169" s="13">
        <v>29592159</v>
      </c>
      <c r="F169" s="24">
        <v>5963290</v>
      </c>
      <c r="G169" s="13">
        <v>14333832</v>
      </c>
      <c r="H169" s="13">
        <v>22033360</v>
      </c>
      <c r="I169" s="154">
        <v>1722558</v>
      </c>
      <c r="J169" s="13">
        <v>481700</v>
      </c>
      <c r="K169" s="13">
        <v>185</v>
      </c>
      <c r="L169" s="27">
        <v>25592159</v>
      </c>
    </row>
    <row r="170" spans="1:12" ht="25.5">
      <c r="A170">
        <v>219</v>
      </c>
      <c r="B170" s="59">
        <v>28</v>
      </c>
      <c r="C170" s="144" t="s">
        <v>330</v>
      </c>
      <c r="D170" s="33" t="s">
        <v>210</v>
      </c>
      <c r="E170" s="13">
        <v>27590577</v>
      </c>
      <c r="F170" s="24">
        <v>6275702</v>
      </c>
      <c r="G170" s="13">
        <v>5283030</v>
      </c>
      <c r="H170" s="13">
        <v>19021617</v>
      </c>
      <c r="I170" s="154">
        <v>-1199989</v>
      </c>
      <c r="J170" s="13">
        <v>13651562</v>
      </c>
      <c r="K170" s="13">
        <v>218</v>
      </c>
      <c r="L170" s="27">
        <v>26803185</v>
      </c>
    </row>
    <row r="171" spans="1:12" ht="25.5">
      <c r="A171">
        <v>225</v>
      </c>
      <c r="B171" s="59">
        <v>29</v>
      </c>
      <c r="C171" s="145" t="s">
        <v>48</v>
      </c>
      <c r="D171" s="33" t="s">
        <v>165</v>
      </c>
      <c r="E171" s="13">
        <v>27167262</v>
      </c>
      <c r="F171" s="24">
        <v>3490505</v>
      </c>
      <c r="G171" s="13">
        <v>5887749</v>
      </c>
      <c r="H171" s="13">
        <v>9931892</v>
      </c>
      <c r="I171" s="154">
        <v>3212565</v>
      </c>
      <c r="J171" s="13">
        <v>0</v>
      </c>
      <c r="K171" s="13">
        <v>29</v>
      </c>
      <c r="L171" s="27">
        <v>0</v>
      </c>
    </row>
    <row r="172" spans="1:12" ht="25.5">
      <c r="A172">
        <v>235</v>
      </c>
      <c r="B172" s="59">
        <v>30</v>
      </c>
      <c r="C172" s="144" t="s">
        <v>97</v>
      </c>
      <c r="D172" s="33" t="s">
        <v>210</v>
      </c>
      <c r="E172" s="13">
        <v>26250235</v>
      </c>
      <c r="F172" s="24">
        <v>3912194</v>
      </c>
      <c r="G172" s="13">
        <v>2425176</v>
      </c>
      <c r="H172" s="13">
        <v>29888194</v>
      </c>
      <c r="I172" s="154">
        <v>-275963</v>
      </c>
      <c r="J172" s="13">
        <v>0</v>
      </c>
      <c r="K172" s="13">
        <v>180</v>
      </c>
      <c r="L172" s="27">
        <v>25901541</v>
      </c>
    </row>
    <row r="173" spans="3:12" ht="13.5" thickBot="1">
      <c r="C173" s="38" t="s">
        <v>237</v>
      </c>
      <c r="E173" s="22">
        <v>4153656239</v>
      </c>
      <c r="F173" s="22">
        <v>619183299</v>
      </c>
      <c r="G173" s="22">
        <v>1648452498</v>
      </c>
      <c r="H173" s="22">
        <v>3195624001</v>
      </c>
      <c r="I173" s="185">
        <v>246164566</v>
      </c>
      <c r="J173" s="22">
        <v>1237090206</v>
      </c>
      <c r="K173" s="22">
        <v>10210</v>
      </c>
      <c r="L173" s="22">
        <v>3600764718</v>
      </c>
    </row>
    <row r="178" ht="13.5" thickBot="1"/>
    <row r="179" ht="13.5" thickBot="1">
      <c r="C179" s="29" t="s">
        <v>73</v>
      </c>
    </row>
    <row r="180" spans="1:12" ht="51">
      <c r="A180" s="4" t="s">
        <v>1</v>
      </c>
      <c r="B180" s="37" t="s">
        <v>80</v>
      </c>
      <c r="C180" s="30" t="s">
        <v>2</v>
      </c>
      <c r="D180" s="4" t="s">
        <v>158</v>
      </c>
      <c r="E180" s="10" t="s">
        <v>78</v>
      </c>
      <c r="F180" s="10" t="s">
        <v>81</v>
      </c>
      <c r="G180" s="10" t="s">
        <v>84</v>
      </c>
      <c r="H180" s="10" t="s">
        <v>86</v>
      </c>
      <c r="I180" s="10" t="s">
        <v>294</v>
      </c>
      <c r="J180" s="10" t="s">
        <v>296</v>
      </c>
      <c r="K180" s="10" t="s">
        <v>297</v>
      </c>
      <c r="L180" s="10" t="s">
        <v>298</v>
      </c>
    </row>
    <row r="181" spans="1:12" ht="63.75">
      <c r="A181" s="6" t="s">
        <v>3</v>
      </c>
      <c r="B181" s="6" t="s">
        <v>82</v>
      </c>
      <c r="C181" s="31" t="s">
        <v>4</v>
      </c>
      <c r="D181" s="6" t="s">
        <v>159</v>
      </c>
      <c r="E181" s="6" t="s">
        <v>79</v>
      </c>
      <c r="F181" s="11" t="s">
        <v>83</v>
      </c>
      <c r="G181" s="11" t="s">
        <v>85</v>
      </c>
      <c r="H181" s="11" t="s">
        <v>88</v>
      </c>
      <c r="I181" s="11" t="s">
        <v>295</v>
      </c>
      <c r="J181" s="11" t="s">
        <v>299</v>
      </c>
      <c r="K181" s="11" t="s">
        <v>300</v>
      </c>
      <c r="L181" s="11" t="s">
        <v>301</v>
      </c>
    </row>
    <row r="182" spans="1:12" ht="25.5">
      <c r="A182">
        <v>65</v>
      </c>
      <c r="B182" s="59">
        <v>1</v>
      </c>
      <c r="C182" s="145" t="s">
        <v>187</v>
      </c>
      <c r="D182" s="174" t="s">
        <v>210</v>
      </c>
      <c r="E182" s="15">
        <v>90043524</v>
      </c>
      <c r="F182" s="24">
        <v>1226687</v>
      </c>
      <c r="G182" s="15">
        <v>4832511</v>
      </c>
      <c r="H182" s="15">
        <v>16980249</v>
      </c>
      <c r="I182" s="15">
        <v>125593</v>
      </c>
      <c r="J182" s="15">
        <v>0</v>
      </c>
      <c r="K182" s="15">
        <v>37</v>
      </c>
      <c r="L182" s="147">
        <v>0</v>
      </c>
    </row>
    <row r="183" spans="1:12" ht="12.75">
      <c r="A183">
        <v>70</v>
      </c>
      <c r="B183" s="59">
        <v>2</v>
      </c>
      <c r="C183" s="145" t="s">
        <v>176</v>
      </c>
      <c r="D183" s="33" t="s">
        <v>210</v>
      </c>
      <c r="E183" s="15">
        <v>82671943</v>
      </c>
      <c r="F183" s="24">
        <v>4701681</v>
      </c>
      <c r="G183" s="15">
        <v>10269996</v>
      </c>
      <c r="H183" s="15">
        <v>12907795</v>
      </c>
      <c r="I183" s="15" t="s">
        <v>383</v>
      </c>
      <c r="J183" s="15">
        <v>45691866</v>
      </c>
      <c r="K183" s="15">
        <v>7</v>
      </c>
      <c r="L183" s="147">
        <v>0</v>
      </c>
    </row>
    <row r="184" spans="1:12" ht="12.75">
      <c r="A184">
        <v>87</v>
      </c>
      <c r="B184" s="59">
        <v>3</v>
      </c>
      <c r="C184" s="145" t="s">
        <v>120</v>
      </c>
      <c r="D184" s="33" t="s">
        <v>210</v>
      </c>
      <c r="E184" s="15">
        <v>66228401</v>
      </c>
      <c r="F184" s="24">
        <v>2877151</v>
      </c>
      <c r="G184" s="15">
        <v>4923775</v>
      </c>
      <c r="H184" s="15">
        <v>20556582</v>
      </c>
      <c r="I184" s="15">
        <v>1455097</v>
      </c>
      <c r="J184" s="15">
        <v>0</v>
      </c>
      <c r="K184" s="15">
        <v>106</v>
      </c>
      <c r="L184" s="147">
        <v>3656234</v>
      </c>
    </row>
    <row r="185" spans="1:12" ht="25.5">
      <c r="A185">
        <v>126</v>
      </c>
      <c r="B185" s="59">
        <v>4</v>
      </c>
      <c r="C185" s="145" t="s">
        <v>226</v>
      </c>
      <c r="D185" s="33" t="s">
        <v>210</v>
      </c>
      <c r="E185" s="15">
        <v>49241127</v>
      </c>
      <c r="F185" s="24">
        <v>2708982</v>
      </c>
      <c r="G185" s="15">
        <v>3225957</v>
      </c>
      <c r="H185" s="15">
        <v>4635145</v>
      </c>
      <c r="I185" s="168">
        <v>1092752</v>
      </c>
      <c r="J185" s="15">
        <v>0</v>
      </c>
      <c r="K185" s="15">
        <v>43</v>
      </c>
      <c r="L185" s="147">
        <v>0</v>
      </c>
    </row>
    <row r="186" spans="1:12" ht="12.75">
      <c r="A186">
        <v>146</v>
      </c>
      <c r="B186" s="59">
        <v>5</v>
      </c>
      <c r="C186" s="145" t="s">
        <v>149</v>
      </c>
      <c r="D186" s="33" t="s">
        <v>210</v>
      </c>
      <c r="E186" s="15">
        <v>41785020</v>
      </c>
      <c r="F186" s="24">
        <v>2455241</v>
      </c>
      <c r="G186" s="15">
        <v>4151214</v>
      </c>
      <c r="H186" s="15">
        <v>10187846</v>
      </c>
      <c r="I186" s="168">
        <v>1218077</v>
      </c>
      <c r="J186" s="15">
        <v>0</v>
      </c>
      <c r="K186" s="15">
        <v>39</v>
      </c>
      <c r="L186" s="147">
        <v>0</v>
      </c>
    </row>
    <row r="187" spans="1:12" ht="25.5">
      <c r="A187">
        <v>149</v>
      </c>
      <c r="B187" s="59">
        <v>6</v>
      </c>
      <c r="C187" s="145" t="s">
        <v>89</v>
      </c>
      <c r="D187" s="33" t="s">
        <v>210</v>
      </c>
      <c r="E187" s="15">
        <v>41405407</v>
      </c>
      <c r="F187" s="24">
        <v>-359899</v>
      </c>
      <c r="G187" s="15">
        <v>-938442</v>
      </c>
      <c r="H187" s="15">
        <v>13671694</v>
      </c>
      <c r="I187" s="168">
        <v>-3893212</v>
      </c>
      <c r="J187" s="15">
        <v>0</v>
      </c>
      <c r="K187" s="15">
        <v>130</v>
      </c>
      <c r="L187" s="147">
        <v>0</v>
      </c>
    </row>
    <row r="188" spans="1:12" ht="12.75">
      <c r="A188">
        <v>150</v>
      </c>
      <c r="B188" s="59">
        <v>7</v>
      </c>
      <c r="C188" s="145" t="s">
        <v>218</v>
      </c>
      <c r="D188" s="33" t="s">
        <v>210</v>
      </c>
      <c r="E188" s="15">
        <v>41340398</v>
      </c>
      <c r="F188" s="24">
        <v>80679</v>
      </c>
      <c r="G188" s="15">
        <v>501696</v>
      </c>
      <c r="H188" s="15">
        <v>510710</v>
      </c>
      <c r="I188" s="168">
        <v>44894</v>
      </c>
      <c r="J188" s="15">
        <v>30514</v>
      </c>
      <c r="K188" s="15">
        <v>4</v>
      </c>
      <c r="L188" s="147">
        <v>0</v>
      </c>
    </row>
    <row r="189" spans="1:12" ht="25.5">
      <c r="A189">
        <v>156</v>
      </c>
      <c r="B189" s="59">
        <v>8</v>
      </c>
      <c r="C189" s="145" t="s">
        <v>194</v>
      </c>
      <c r="D189" s="33" t="s">
        <v>210</v>
      </c>
      <c r="E189" s="15">
        <v>40294160</v>
      </c>
      <c r="F189" s="24">
        <v>428751</v>
      </c>
      <c r="G189" s="15">
        <v>4172302</v>
      </c>
      <c r="H189" s="15">
        <v>23646582</v>
      </c>
      <c r="I189" s="168" t="s">
        <v>383</v>
      </c>
      <c r="J189" s="15">
        <v>571296</v>
      </c>
      <c r="K189" s="15">
        <v>68</v>
      </c>
      <c r="L189" s="147">
        <v>0</v>
      </c>
    </row>
    <row r="190" spans="1:12" ht="12.75">
      <c r="A190">
        <v>158</v>
      </c>
      <c r="B190" s="59">
        <v>9</v>
      </c>
      <c r="C190" s="145" t="s">
        <v>14</v>
      </c>
      <c r="D190" s="33" t="s">
        <v>210</v>
      </c>
      <c r="E190" s="15">
        <v>39636839</v>
      </c>
      <c r="F190" s="24">
        <v>567639</v>
      </c>
      <c r="G190" s="15">
        <v>2506386</v>
      </c>
      <c r="H190" s="15">
        <v>5891779</v>
      </c>
      <c r="I190" s="168">
        <v>342166</v>
      </c>
      <c r="J190" s="15">
        <v>0</v>
      </c>
      <c r="K190" s="15">
        <v>23</v>
      </c>
      <c r="L190" s="147">
        <v>0</v>
      </c>
    </row>
    <row r="191" spans="1:12" ht="25.5">
      <c r="A191">
        <v>169</v>
      </c>
      <c r="B191" s="59">
        <v>10</v>
      </c>
      <c r="C191" s="145" t="s">
        <v>20</v>
      </c>
      <c r="D191" s="33" t="s">
        <v>210</v>
      </c>
      <c r="E191" s="15">
        <v>36144835</v>
      </c>
      <c r="F191" s="24">
        <v>3505843</v>
      </c>
      <c r="G191" s="15">
        <v>12735104</v>
      </c>
      <c r="H191" s="15" t="s">
        <v>383</v>
      </c>
      <c r="I191" s="168">
        <v>1772568</v>
      </c>
      <c r="J191" s="15">
        <v>0</v>
      </c>
      <c r="K191" s="15" t="s">
        <v>383</v>
      </c>
      <c r="L191" s="147">
        <v>33804719</v>
      </c>
    </row>
    <row r="192" spans="1:12" ht="25.5">
      <c r="A192">
        <v>186</v>
      </c>
      <c r="B192" s="59">
        <v>11</v>
      </c>
      <c r="C192" s="145" t="s">
        <v>324</v>
      </c>
      <c r="D192" s="33" t="s">
        <v>210</v>
      </c>
      <c r="E192" s="15">
        <v>32691766</v>
      </c>
      <c r="F192" s="24">
        <v>1276506</v>
      </c>
      <c r="G192" s="15">
        <v>230991</v>
      </c>
      <c r="H192" s="15">
        <v>6665245</v>
      </c>
      <c r="I192" s="168">
        <v>-470055</v>
      </c>
      <c r="J192" s="15">
        <v>0</v>
      </c>
      <c r="K192" s="15">
        <v>41</v>
      </c>
      <c r="L192" s="147">
        <v>0</v>
      </c>
    </row>
    <row r="193" spans="1:12" ht="25.5">
      <c r="A193">
        <v>193</v>
      </c>
      <c r="B193" s="59">
        <v>12</v>
      </c>
      <c r="C193" s="145" t="s">
        <v>205</v>
      </c>
      <c r="D193" s="33" t="s">
        <v>210</v>
      </c>
      <c r="E193" s="15">
        <v>30299890</v>
      </c>
      <c r="F193" s="24">
        <v>779991</v>
      </c>
      <c r="G193" s="15">
        <v>2369396</v>
      </c>
      <c r="H193" s="15">
        <v>4429881</v>
      </c>
      <c r="I193" s="168">
        <v>153931</v>
      </c>
      <c r="J193" s="15">
        <v>0</v>
      </c>
      <c r="K193" s="15">
        <v>22</v>
      </c>
      <c r="L193" s="147">
        <v>0</v>
      </c>
    </row>
    <row r="194" spans="1:12" ht="25.5">
      <c r="A194">
        <v>197</v>
      </c>
      <c r="B194" s="59">
        <v>13</v>
      </c>
      <c r="C194" s="145" t="s">
        <v>225</v>
      </c>
      <c r="D194" s="33" t="s">
        <v>210</v>
      </c>
      <c r="E194" s="15">
        <v>30126165</v>
      </c>
      <c r="F194" s="24">
        <v>156098</v>
      </c>
      <c r="G194" s="15">
        <v>581501</v>
      </c>
      <c r="H194" s="15">
        <v>599993</v>
      </c>
      <c r="I194" s="168">
        <v>88866</v>
      </c>
      <c r="J194" s="15">
        <v>0</v>
      </c>
      <c r="K194" s="15">
        <v>6</v>
      </c>
      <c r="L194" s="147">
        <v>0</v>
      </c>
    </row>
    <row r="195" spans="1:12" ht="25.5">
      <c r="A195">
        <v>201</v>
      </c>
      <c r="B195" s="59">
        <v>14</v>
      </c>
      <c r="C195" s="145" t="s">
        <v>33</v>
      </c>
      <c r="D195" s="33" t="s">
        <v>210</v>
      </c>
      <c r="E195" s="15">
        <v>30006562</v>
      </c>
      <c r="F195" s="24">
        <v>1914883</v>
      </c>
      <c r="G195" s="15">
        <v>6747521</v>
      </c>
      <c r="H195" s="15">
        <v>8119864</v>
      </c>
      <c r="I195" s="15">
        <v>1623245</v>
      </c>
      <c r="J195" s="15">
        <v>0</v>
      </c>
      <c r="K195" s="15">
        <v>33</v>
      </c>
      <c r="L195" s="147">
        <v>0</v>
      </c>
    </row>
    <row r="196" spans="1:12" ht="38.25">
      <c r="A196">
        <v>213</v>
      </c>
      <c r="B196" s="59">
        <v>15</v>
      </c>
      <c r="C196" s="145" t="s">
        <v>42</v>
      </c>
      <c r="D196" s="33" t="s">
        <v>210</v>
      </c>
      <c r="E196" s="15">
        <v>28873406</v>
      </c>
      <c r="F196" s="24">
        <v>1510814</v>
      </c>
      <c r="G196" s="15">
        <v>3508233</v>
      </c>
      <c r="H196" s="15">
        <v>5106189</v>
      </c>
      <c r="I196" s="15">
        <v>1130473</v>
      </c>
      <c r="J196" s="15">
        <v>0</v>
      </c>
      <c r="K196" s="15">
        <v>39</v>
      </c>
      <c r="L196" s="147">
        <v>0</v>
      </c>
    </row>
    <row r="197" spans="1:12" ht="12.75">
      <c r="A197">
        <v>222</v>
      </c>
      <c r="B197" s="59">
        <v>16</v>
      </c>
      <c r="C197" s="145" t="s">
        <v>382</v>
      </c>
      <c r="D197" s="33" t="s">
        <v>210</v>
      </c>
      <c r="E197" s="15">
        <v>27387293</v>
      </c>
      <c r="F197" s="24">
        <v>23057194</v>
      </c>
      <c r="G197" s="15">
        <v>11520182</v>
      </c>
      <c r="H197" s="15">
        <v>13248714</v>
      </c>
      <c r="I197" s="15">
        <v>5739429</v>
      </c>
      <c r="J197" s="15">
        <v>0</v>
      </c>
      <c r="K197" s="15">
        <v>1500</v>
      </c>
      <c r="L197" s="147">
        <v>0</v>
      </c>
    </row>
    <row r="198" spans="1:12" ht="25.5">
      <c r="A198">
        <v>224</v>
      </c>
      <c r="B198" s="59">
        <v>17</v>
      </c>
      <c r="C198" s="145" t="s">
        <v>47</v>
      </c>
      <c r="D198" s="33" t="s">
        <v>210</v>
      </c>
      <c r="E198" s="15">
        <v>27200798</v>
      </c>
      <c r="F198" s="24">
        <v>1262655</v>
      </c>
      <c r="G198" s="15">
        <v>2408843</v>
      </c>
      <c r="H198" s="15">
        <v>12626237</v>
      </c>
      <c r="I198" s="15">
        <v>422943</v>
      </c>
      <c r="J198" s="15" t="s">
        <v>383</v>
      </c>
      <c r="K198" s="15">
        <v>30</v>
      </c>
      <c r="L198" s="147" t="s">
        <v>383</v>
      </c>
    </row>
    <row r="199" spans="3:12" ht="13.5" thickBot="1">
      <c r="C199" s="38" t="s">
        <v>237</v>
      </c>
      <c r="D199" s="9"/>
      <c r="E199" s="21">
        <v>735377534</v>
      </c>
      <c r="F199" s="21">
        <v>48150896</v>
      </c>
      <c r="G199" s="21">
        <v>73747166</v>
      </c>
      <c r="H199" s="21">
        <v>186059291</v>
      </c>
      <c r="I199" s="21">
        <v>12790172</v>
      </c>
      <c r="J199" s="21">
        <v>46293676</v>
      </c>
      <c r="K199" s="21">
        <v>2176</v>
      </c>
      <c r="L199" s="21">
        <v>37460953</v>
      </c>
    </row>
    <row r="200" spans="3:12" ht="12.75">
      <c r="C200" s="9"/>
      <c r="D200" s="9"/>
      <c r="E200" s="9"/>
      <c r="F200" s="9"/>
      <c r="G200" s="9"/>
      <c r="H200" s="9"/>
      <c r="I200" s="9"/>
      <c r="J200" s="9"/>
      <c r="K200" s="9"/>
      <c r="L200" s="9"/>
    </row>
    <row r="204" ht="13.5" thickBot="1"/>
    <row r="205" ht="13.5" thickBot="1">
      <c r="C205" s="29" t="s">
        <v>71</v>
      </c>
    </row>
    <row r="206" spans="1:12" ht="51">
      <c r="A206" s="4" t="s">
        <v>1</v>
      </c>
      <c r="B206" s="37" t="s">
        <v>80</v>
      </c>
      <c r="C206" s="30" t="s">
        <v>2</v>
      </c>
      <c r="D206" s="4" t="s">
        <v>158</v>
      </c>
      <c r="E206" s="10" t="s">
        <v>78</v>
      </c>
      <c r="F206" s="10" t="s">
        <v>81</v>
      </c>
      <c r="G206" s="10" t="s">
        <v>84</v>
      </c>
      <c r="H206" s="10" t="s">
        <v>86</v>
      </c>
      <c r="I206" s="10" t="s">
        <v>294</v>
      </c>
      <c r="J206" s="10" t="s">
        <v>296</v>
      </c>
      <c r="K206" s="10" t="s">
        <v>297</v>
      </c>
      <c r="L206" s="10" t="s">
        <v>298</v>
      </c>
    </row>
    <row r="207" spans="1:12" ht="63.75">
      <c r="A207" s="6" t="s">
        <v>3</v>
      </c>
      <c r="B207" s="6" t="s">
        <v>82</v>
      </c>
      <c r="C207" s="31" t="s">
        <v>4</v>
      </c>
      <c r="D207" s="6" t="s">
        <v>159</v>
      </c>
      <c r="E207" s="6" t="s">
        <v>79</v>
      </c>
      <c r="F207" s="11" t="s">
        <v>83</v>
      </c>
      <c r="G207" s="11" t="s">
        <v>85</v>
      </c>
      <c r="H207" s="11" t="s">
        <v>88</v>
      </c>
      <c r="I207" s="11" t="s">
        <v>295</v>
      </c>
      <c r="J207" s="11" t="s">
        <v>299</v>
      </c>
      <c r="K207" s="11" t="s">
        <v>300</v>
      </c>
      <c r="L207" s="11" t="s">
        <v>301</v>
      </c>
    </row>
    <row r="208" spans="1:12" ht="12.75">
      <c r="A208">
        <v>19</v>
      </c>
      <c r="B208" s="59">
        <v>1</v>
      </c>
      <c r="C208" s="144" t="s">
        <v>9</v>
      </c>
      <c r="D208" s="33" t="s">
        <v>210</v>
      </c>
      <c r="E208" s="13">
        <v>257143468</v>
      </c>
      <c r="F208" s="24">
        <v>36370476</v>
      </c>
      <c r="G208" s="13">
        <v>6271250</v>
      </c>
      <c r="H208" s="13">
        <v>37951734</v>
      </c>
      <c r="I208" s="13">
        <v>1958956</v>
      </c>
      <c r="J208" s="13">
        <v>0</v>
      </c>
      <c r="K208" s="13">
        <v>1079</v>
      </c>
      <c r="L208" s="27">
        <v>0</v>
      </c>
    </row>
    <row r="209" spans="1:12" ht="38.25">
      <c r="A209">
        <v>39</v>
      </c>
      <c r="B209" s="59">
        <v>2</v>
      </c>
      <c r="C209" s="144" t="s">
        <v>5</v>
      </c>
      <c r="D209" s="33" t="s">
        <v>210</v>
      </c>
      <c r="E209" s="13">
        <v>165684461</v>
      </c>
      <c r="F209" s="24">
        <v>31245195</v>
      </c>
      <c r="G209" s="13">
        <v>5895919</v>
      </c>
      <c r="H209" s="13">
        <v>41784285</v>
      </c>
      <c r="I209" s="13">
        <v>67526</v>
      </c>
      <c r="J209" s="13">
        <v>0</v>
      </c>
      <c r="K209" s="13">
        <v>249</v>
      </c>
      <c r="L209" s="27">
        <v>0</v>
      </c>
    </row>
    <row r="210" spans="1:12" ht="25.5">
      <c r="A210">
        <v>95</v>
      </c>
      <c r="B210" s="59">
        <v>3</v>
      </c>
      <c r="C210" s="145" t="s">
        <v>124</v>
      </c>
      <c r="D210" s="33" t="s">
        <v>165</v>
      </c>
      <c r="E210" s="15" t="s">
        <v>383</v>
      </c>
      <c r="F210" s="15" t="s">
        <v>383</v>
      </c>
      <c r="G210" s="15" t="s">
        <v>383</v>
      </c>
      <c r="H210" s="15" t="s">
        <v>383</v>
      </c>
      <c r="I210" s="15" t="s">
        <v>383</v>
      </c>
      <c r="J210" s="15" t="s">
        <v>383</v>
      </c>
      <c r="K210" s="15" t="s">
        <v>383</v>
      </c>
      <c r="L210" s="147" t="s">
        <v>383</v>
      </c>
    </row>
    <row r="211" spans="1:12" ht="25.5">
      <c r="A211">
        <v>181</v>
      </c>
      <c r="B211" s="59">
        <v>4</v>
      </c>
      <c r="C211" s="144" t="s">
        <v>25</v>
      </c>
      <c r="D211" s="33" t="s">
        <v>210</v>
      </c>
      <c r="E211" s="13">
        <v>33253672</v>
      </c>
      <c r="F211" s="24">
        <v>8747683</v>
      </c>
      <c r="G211" s="13">
        <v>3004821</v>
      </c>
      <c r="H211" s="13">
        <v>8004241</v>
      </c>
      <c r="I211" s="13">
        <v>686448</v>
      </c>
      <c r="J211" s="13">
        <v>0</v>
      </c>
      <c r="K211" s="13">
        <v>80</v>
      </c>
      <c r="L211" s="27">
        <v>0</v>
      </c>
    </row>
    <row r="212" spans="1:12" ht="38.25">
      <c r="A212">
        <v>216</v>
      </c>
      <c r="B212" s="59">
        <v>5</v>
      </c>
      <c r="C212" s="144" t="s">
        <v>207</v>
      </c>
      <c r="D212" s="33" t="s">
        <v>210</v>
      </c>
      <c r="E212" s="13">
        <v>27770698</v>
      </c>
      <c r="F212" s="24">
        <v>4732874</v>
      </c>
      <c r="G212" s="13">
        <v>8402340</v>
      </c>
      <c r="H212" s="13">
        <v>53289648</v>
      </c>
      <c r="I212" s="13">
        <v>21376</v>
      </c>
      <c r="J212" s="13">
        <v>365731</v>
      </c>
      <c r="K212" s="13">
        <v>260</v>
      </c>
      <c r="L212" s="27">
        <v>0</v>
      </c>
    </row>
    <row r="213" spans="3:12" ht="13.5" thickBot="1">
      <c r="C213" s="38" t="s">
        <v>237</v>
      </c>
      <c r="E213" s="22">
        <v>546977225</v>
      </c>
      <c r="F213" s="22">
        <v>119444712</v>
      </c>
      <c r="G213" s="22">
        <v>158494660</v>
      </c>
      <c r="H213" s="22">
        <v>305622695</v>
      </c>
      <c r="I213" s="22">
        <v>23542353</v>
      </c>
      <c r="J213" s="22">
        <v>365731</v>
      </c>
      <c r="K213" s="22">
        <v>2100</v>
      </c>
      <c r="L213" s="22">
        <v>0</v>
      </c>
    </row>
    <row r="218" ht="13.5" thickBot="1"/>
    <row r="219" ht="13.5" thickBot="1">
      <c r="C219" s="29" t="s">
        <v>65</v>
      </c>
    </row>
    <row r="220" spans="1:12" ht="51">
      <c r="A220" s="4" t="s">
        <v>1</v>
      </c>
      <c r="B220" s="37" t="s">
        <v>80</v>
      </c>
      <c r="C220" s="30" t="s">
        <v>2</v>
      </c>
      <c r="D220" s="4" t="s">
        <v>158</v>
      </c>
      <c r="E220" s="10" t="s">
        <v>78</v>
      </c>
      <c r="F220" s="10" t="s">
        <v>81</v>
      </c>
      <c r="G220" s="10" t="s">
        <v>84</v>
      </c>
      <c r="H220" s="10" t="s">
        <v>86</v>
      </c>
      <c r="I220" s="10" t="s">
        <v>294</v>
      </c>
      <c r="J220" s="10" t="s">
        <v>296</v>
      </c>
      <c r="K220" s="10" t="s">
        <v>297</v>
      </c>
      <c r="L220" s="10" t="s">
        <v>298</v>
      </c>
    </row>
    <row r="221" spans="1:12" ht="63.75">
      <c r="A221" s="6" t="s">
        <v>3</v>
      </c>
      <c r="B221" s="6" t="s">
        <v>82</v>
      </c>
      <c r="C221" s="31" t="s">
        <v>4</v>
      </c>
      <c r="D221" s="6" t="s">
        <v>159</v>
      </c>
      <c r="E221" s="6" t="s">
        <v>79</v>
      </c>
      <c r="F221" s="11" t="s">
        <v>83</v>
      </c>
      <c r="G221" s="11" t="s">
        <v>85</v>
      </c>
      <c r="H221" s="11" t="s">
        <v>88</v>
      </c>
      <c r="I221" s="11" t="s">
        <v>295</v>
      </c>
      <c r="J221" s="11" t="s">
        <v>299</v>
      </c>
      <c r="K221" s="11" t="s">
        <v>300</v>
      </c>
      <c r="L221" s="11" t="s">
        <v>301</v>
      </c>
    </row>
    <row r="222" spans="1:12" ht="12.75">
      <c r="A222">
        <v>1</v>
      </c>
      <c r="B222" s="153">
        <v>1</v>
      </c>
      <c r="C222" s="144" t="s">
        <v>323</v>
      </c>
      <c r="D222" s="33" t="s">
        <v>160</v>
      </c>
      <c r="E222" s="13">
        <v>4965117037</v>
      </c>
      <c r="F222" s="24">
        <v>391856617</v>
      </c>
      <c r="G222" s="13">
        <v>699572571</v>
      </c>
      <c r="H222" s="13">
        <v>1282202510</v>
      </c>
      <c r="I222" s="13">
        <v>152322516</v>
      </c>
      <c r="J222" s="13">
        <v>3268915770</v>
      </c>
      <c r="K222" s="13">
        <v>6817</v>
      </c>
      <c r="L222" s="27">
        <v>4710974763</v>
      </c>
    </row>
    <row r="223" spans="1:12" ht="12.75">
      <c r="A223">
        <v>2</v>
      </c>
      <c r="B223" s="153">
        <v>2</v>
      </c>
      <c r="C223" s="145" t="s">
        <v>357</v>
      </c>
      <c r="D223" s="33" t="s">
        <v>160</v>
      </c>
      <c r="E223" s="15">
        <v>4856645888</v>
      </c>
      <c r="F223" s="24">
        <v>402089257</v>
      </c>
      <c r="G223" s="15">
        <v>640392572</v>
      </c>
      <c r="H223" s="15">
        <v>2654865322</v>
      </c>
      <c r="I223" s="15">
        <v>44207696</v>
      </c>
      <c r="J223" s="15">
        <v>2564804288</v>
      </c>
      <c r="K223" s="15">
        <v>8533</v>
      </c>
      <c r="L223" s="147">
        <v>4184361976</v>
      </c>
    </row>
    <row r="224" spans="1:12" ht="12.75">
      <c r="A224">
        <v>3</v>
      </c>
      <c r="B224" s="153">
        <v>3</v>
      </c>
      <c r="C224" s="145" t="s">
        <v>6</v>
      </c>
      <c r="D224" s="33" t="s">
        <v>210</v>
      </c>
      <c r="E224" s="15">
        <v>1399796557</v>
      </c>
      <c r="F224" s="24">
        <v>492199517</v>
      </c>
      <c r="G224" s="15">
        <v>548245937</v>
      </c>
      <c r="H224" s="15">
        <v>1114881556</v>
      </c>
      <c r="I224" s="15" t="s">
        <v>383</v>
      </c>
      <c r="J224" s="15">
        <v>874148900</v>
      </c>
      <c r="K224" s="15">
        <v>5335</v>
      </c>
      <c r="L224" s="147">
        <v>1116260094</v>
      </c>
    </row>
    <row r="225" spans="1:12" ht="12.75">
      <c r="A225">
        <v>20</v>
      </c>
      <c r="B225" s="153">
        <v>4</v>
      </c>
      <c r="C225" s="145" t="s">
        <v>382</v>
      </c>
      <c r="D225" s="33" t="s">
        <v>167</v>
      </c>
      <c r="E225" s="15">
        <v>255832013</v>
      </c>
      <c r="F225" s="24">
        <v>57371827</v>
      </c>
      <c r="G225" s="15">
        <v>147316662</v>
      </c>
      <c r="H225" s="15">
        <v>228456006</v>
      </c>
      <c r="I225" s="15">
        <v>21086587</v>
      </c>
      <c r="J225" s="15">
        <v>17160000</v>
      </c>
      <c r="K225" s="15">
        <v>1318</v>
      </c>
      <c r="L225" s="147">
        <v>237158313</v>
      </c>
    </row>
    <row r="226" spans="1:12" ht="25.5">
      <c r="A226">
        <v>22</v>
      </c>
      <c r="B226" s="153">
        <v>5</v>
      </c>
      <c r="C226" s="145" t="s">
        <v>154</v>
      </c>
      <c r="D226" s="33" t="s">
        <v>210</v>
      </c>
      <c r="E226" s="15">
        <v>223526361</v>
      </c>
      <c r="F226" s="24">
        <v>53810963</v>
      </c>
      <c r="G226" s="15" t="s">
        <v>383</v>
      </c>
      <c r="H226" s="15">
        <v>149903080</v>
      </c>
      <c r="I226" s="168" t="s">
        <v>383</v>
      </c>
      <c r="J226" s="15">
        <v>21048999</v>
      </c>
      <c r="K226" s="15">
        <v>941</v>
      </c>
      <c r="L226" s="147">
        <v>206470290</v>
      </c>
    </row>
    <row r="227" spans="1:12" ht="25.5">
      <c r="A227">
        <v>23</v>
      </c>
      <c r="B227" s="153">
        <v>6</v>
      </c>
      <c r="C227" s="145" t="s">
        <v>198</v>
      </c>
      <c r="D227" s="33" t="s">
        <v>210</v>
      </c>
      <c r="E227" s="15">
        <v>219651626</v>
      </c>
      <c r="F227" s="24">
        <v>18014762</v>
      </c>
      <c r="G227" s="15">
        <v>15831548</v>
      </c>
      <c r="H227" s="15">
        <v>89155487</v>
      </c>
      <c r="I227" s="168">
        <v>-1374309</v>
      </c>
      <c r="J227" s="15">
        <v>63665413</v>
      </c>
      <c r="K227" s="15">
        <v>639</v>
      </c>
      <c r="L227" s="147">
        <v>191880390</v>
      </c>
    </row>
    <row r="228" spans="1:12" ht="12.75">
      <c r="A228">
        <v>27</v>
      </c>
      <c r="B228" s="153">
        <v>7</v>
      </c>
      <c r="C228" s="178" t="s">
        <v>376</v>
      </c>
      <c r="D228" s="155" t="s">
        <v>210</v>
      </c>
      <c r="E228" s="179">
        <v>211183984</v>
      </c>
      <c r="F228" s="26">
        <v>9383680</v>
      </c>
      <c r="G228" s="179">
        <v>34602298</v>
      </c>
      <c r="H228" s="179">
        <v>314355282</v>
      </c>
      <c r="I228" s="168">
        <v>-47380838</v>
      </c>
      <c r="J228" s="179">
        <v>8041370</v>
      </c>
      <c r="K228" s="179">
        <v>877</v>
      </c>
      <c r="L228" s="180">
        <v>203489803</v>
      </c>
    </row>
    <row r="229" spans="1:12" ht="25.5">
      <c r="A229">
        <v>28</v>
      </c>
      <c r="B229" s="153">
        <v>8</v>
      </c>
      <c r="C229" s="145" t="s">
        <v>99</v>
      </c>
      <c r="D229" s="33" t="s">
        <v>210</v>
      </c>
      <c r="E229" s="15">
        <v>205103791</v>
      </c>
      <c r="F229" s="24">
        <v>40228945</v>
      </c>
      <c r="G229" s="15">
        <v>57294445</v>
      </c>
      <c r="H229" s="15">
        <v>180156797</v>
      </c>
      <c r="I229" s="168">
        <v>688022</v>
      </c>
      <c r="J229" s="15">
        <v>23597986</v>
      </c>
      <c r="K229" s="15">
        <v>1150</v>
      </c>
      <c r="L229" s="147">
        <v>198439267</v>
      </c>
    </row>
    <row r="230" spans="1:12" ht="12.75">
      <c r="A230">
        <v>31</v>
      </c>
      <c r="B230" s="153">
        <v>9</v>
      </c>
      <c r="C230" s="145" t="s">
        <v>382</v>
      </c>
      <c r="D230" s="33" t="s">
        <v>210</v>
      </c>
      <c r="E230" s="15">
        <v>193964268</v>
      </c>
      <c r="F230" s="24">
        <v>72390713</v>
      </c>
      <c r="G230" s="15">
        <v>87916507</v>
      </c>
      <c r="H230" s="15">
        <v>127929775</v>
      </c>
      <c r="I230" s="168">
        <v>50792616</v>
      </c>
      <c r="J230" s="15">
        <v>94804740</v>
      </c>
      <c r="K230" s="15">
        <v>491</v>
      </c>
      <c r="L230" s="147">
        <v>193964268</v>
      </c>
    </row>
    <row r="231" spans="1:12" ht="25.5">
      <c r="A231">
        <v>34</v>
      </c>
      <c r="B231" s="153">
        <v>10</v>
      </c>
      <c r="C231" s="145" t="s">
        <v>382</v>
      </c>
      <c r="D231" s="36" t="s">
        <v>163</v>
      </c>
      <c r="E231" s="15">
        <v>185068282</v>
      </c>
      <c r="F231" s="24">
        <v>24959628</v>
      </c>
      <c r="G231" s="15">
        <v>15060938</v>
      </c>
      <c r="H231" s="15">
        <v>71149511</v>
      </c>
      <c r="I231" s="168">
        <v>2994339</v>
      </c>
      <c r="J231" s="15">
        <v>10934885</v>
      </c>
      <c r="K231" s="15">
        <v>705</v>
      </c>
      <c r="L231" s="147">
        <v>182486977</v>
      </c>
    </row>
    <row r="232" spans="1:12" ht="25.5">
      <c r="A232">
        <v>41</v>
      </c>
      <c r="B232" s="153">
        <v>11</v>
      </c>
      <c r="C232" s="145" t="s">
        <v>232</v>
      </c>
      <c r="D232" s="33" t="s">
        <v>210</v>
      </c>
      <c r="E232" s="15">
        <v>160439009</v>
      </c>
      <c r="F232" s="24">
        <v>26302266</v>
      </c>
      <c r="G232" s="15">
        <v>12176793</v>
      </c>
      <c r="H232" s="15">
        <v>39623126</v>
      </c>
      <c r="I232" s="168">
        <v>7084864</v>
      </c>
      <c r="J232" s="15">
        <v>488710</v>
      </c>
      <c r="K232" s="15">
        <v>579</v>
      </c>
      <c r="L232" s="147">
        <v>160249074</v>
      </c>
    </row>
    <row r="233" spans="1:12" ht="25.5">
      <c r="A233">
        <v>42</v>
      </c>
      <c r="B233" s="153">
        <v>12</v>
      </c>
      <c r="C233" s="145" t="s">
        <v>234</v>
      </c>
      <c r="D233" s="33" t="s">
        <v>210</v>
      </c>
      <c r="E233" s="15">
        <v>155613128</v>
      </c>
      <c r="F233" s="24">
        <v>15468358</v>
      </c>
      <c r="G233" s="15" t="s">
        <v>383</v>
      </c>
      <c r="H233" s="15" t="s">
        <v>383</v>
      </c>
      <c r="I233" s="168" t="s">
        <v>383</v>
      </c>
      <c r="J233" s="15">
        <v>10722193</v>
      </c>
      <c r="K233" s="15" t="s">
        <v>383</v>
      </c>
      <c r="L233" s="147">
        <v>135114689</v>
      </c>
    </row>
    <row r="234" spans="1:12" ht="25.5">
      <c r="A234">
        <v>43</v>
      </c>
      <c r="B234" s="153">
        <v>13</v>
      </c>
      <c r="C234" s="145" t="s">
        <v>303</v>
      </c>
      <c r="D234" s="33" t="s">
        <v>210</v>
      </c>
      <c r="E234" s="15">
        <v>144376365</v>
      </c>
      <c r="F234" s="24">
        <v>6147429</v>
      </c>
      <c r="G234" s="15">
        <v>16127638</v>
      </c>
      <c r="H234" s="15">
        <v>63784680</v>
      </c>
      <c r="I234" s="168">
        <v>-9619538</v>
      </c>
      <c r="J234" s="15">
        <v>19505262</v>
      </c>
      <c r="K234" s="15">
        <v>266</v>
      </c>
      <c r="L234" s="147">
        <v>144002959</v>
      </c>
    </row>
    <row r="235" spans="1:12" ht="25.5">
      <c r="A235">
        <v>46</v>
      </c>
      <c r="B235" s="153">
        <v>14</v>
      </c>
      <c r="C235" s="145" t="s">
        <v>105</v>
      </c>
      <c r="D235" s="33" t="s">
        <v>210</v>
      </c>
      <c r="E235" s="15">
        <v>140678540</v>
      </c>
      <c r="F235" s="24">
        <v>28919410</v>
      </c>
      <c r="G235" s="15">
        <v>29514309</v>
      </c>
      <c r="H235" s="15">
        <v>56744667</v>
      </c>
      <c r="I235" s="168">
        <v>5500753</v>
      </c>
      <c r="J235" s="15">
        <v>70888756</v>
      </c>
      <c r="K235" s="15">
        <v>710</v>
      </c>
      <c r="L235" s="147">
        <v>140678540</v>
      </c>
    </row>
    <row r="236" spans="1:12" ht="25.5">
      <c r="A236">
        <v>52</v>
      </c>
      <c r="B236" s="153">
        <v>15</v>
      </c>
      <c r="C236" s="152" t="s">
        <v>108</v>
      </c>
      <c r="D236" s="33" t="s">
        <v>210</v>
      </c>
      <c r="E236" s="15">
        <v>114156715</v>
      </c>
      <c r="F236" s="24">
        <v>7887995</v>
      </c>
      <c r="G236" s="15">
        <v>3353352</v>
      </c>
      <c r="H236" s="15">
        <v>17989946</v>
      </c>
      <c r="I236" s="168">
        <v>3353353</v>
      </c>
      <c r="J236" s="15">
        <v>635416</v>
      </c>
      <c r="K236" s="15">
        <v>154</v>
      </c>
      <c r="L236" s="147">
        <v>0</v>
      </c>
    </row>
    <row r="237" spans="1:12" ht="38.25">
      <c r="A237">
        <v>53</v>
      </c>
      <c r="B237" s="153">
        <v>16</v>
      </c>
      <c r="C237" s="36" t="s">
        <v>109</v>
      </c>
      <c r="D237" s="33" t="s">
        <v>210</v>
      </c>
      <c r="E237" s="15">
        <v>109334184</v>
      </c>
      <c r="F237" s="24">
        <v>28382659</v>
      </c>
      <c r="G237" s="15" t="s">
        <v>383</v>
      </c>
      <c r="H237" s="15">
        <v>51072259</v>
      </c>
      <c r="I237" s="168" t="s">
        <v>383</v>
      </c>
      <c r="J237" s="15">
        <v>261766</v>
      </c>
      <c r="K237" s="15">
        <v>271</v>
      </c>
      <c r="L237" s="147">
        <v>97406427</v>
      </c>
    </row>
    <row r="238" spans="1:12" ht="12.75">
      <c r="A238">
        <v>57</v>
      </c>
      <c r="B238" s="153">
        <v>17</v>
      </c>
      <c r="C238" s="175" t="s">
        <v>112</v>
      </c>
      <c r="D238" s="174" t="s">
        <v>165</v>
      </c>
      <c r="E238" s="168">
        <v>102694202</v>
      </c>
      <c r="F238" s="25">
        <v>17852881</v>
      </c>
      <c r="G238" s="168">
        <v>7344549</v>
      </c>
      <c r="H238" s="168">
        <v>28006705</v>
      </c>
      <c r="I238" s="168">
        <v>6062656</v>
      </c>
      <c r="J238" s="168">
        <v>67887859</v>
      </c>
      <c r="K238" s="168">
        <v>693</v>
      </c>
      <c r="L238" s="183">
        <v>102694202</v>
      </c>
    </row>
    <row r="239" spans="1:12" ht="25.5">
      <c r="A239">
        <v>58</v>
      </c>
      <c r="B239" s="153">
        <v>18</v>
      </c>
      <c r="C239" s="145" t="s">
        <v>91</v>
      </c>
      <c r="D239" s="33" t="s">
        <v>210</v>
      </c>
      <c r="E239" s="15">
        <v>99642167</v>
      </c>
      <c r="F239" s="24">
        <v>-11371286</v>
      </c>
      <c r="G239" s="15" t="s">
        <v>383</v>
      </c>
      <c r="H239" s="15" t="s">
        <v>383</v>
      </c>
      <c r="I239" s="168" t="s">
        <v>383</v>
      </c>
      <c r="J239" s="15">
        <v>75761227</v>
      </c>
      <c r="K239" s="15" t="s">
        <v>383</v>
      </c>
      <c r="L239" s="147">
        <v>99642167</v>
      </c>
    </row>
    <row r="240" spans="1:12" ht="38.25">
      <c r="A240">
        <v>60</v>
      </c>
      <c r="B240" s="153">
        <v>19</v>
      </c>
      <c r="C240" s="145" t="s">
        <v>190</v>
      </c>
      <c r="D240" s="33" t="s">
        <v>210</v>
      </c>
      <c r="E240" s="15">
        <v>96166099</v>
      </c>
      <c r="F240" s="24">
        <v>2593392</v>
      </c>
      <c r="G240" s="15">
        <v>-9855694</v>
      </c>
      <c r="H240" s="15">
        <v>48979902</v>
      </c>
      <c r="I240" s="168">
        <v>-19032780</v>
      </c>
      <c r="J240" s="15">
        <v>19670404</v>
      </c>
      <c r="K240" s="15">
        <v>674</v>
      </c>
      <c r="L240" s="147">
        <v>96166099</v>
      </c>
    </row>
    <row r="241" spans="1:12" ht="12.75">
      <c r="A241">
        <v>61</v>
      </c>
      <c r="B241" s="153">
        <v>20</v>
      </c>
      <c r="C241" s="145" t="s">
        <v>180</v>
      </c>
      <c r="D241" s="33" t="s">
        <v>165</v>
      </c>
      <c r="E241" s="15">
        <v>95179537</v>
      </c>
      <c r="F241" s="24">
        <v>15365216</v>
      </c>
      <c r="G241" s="15" t="s">
        <v>383</v>
      </c>
      <c r="H241" s="15">
        <v>49991724</v>
      </c>
      <c r="I241" s="168" t="s">
        <v>383</v>
      </c>
      <c r="J241" s="15">
        <v>62936942</v>
      </c>
      <c r="K241" s="15">
        <v>606</v>
      </c>
      <c r="L241" s="147">
        <v>95179537</v>
      </c>
    </row>
    <row r="242" spans="1:12" ht="25.5">
      <c r="A242">
        <v>63</v>
      </c>
      <c r="B242" s="153">
        <v>21</v>
      </c>
      <c r="C242" s="145" t="s">
        <v>153</v>
      </c>
      <c r="D242" s="33" t="s">
        <v>170</v>
      </c>
      <c r="E242" s="15">
        <v>92467743</v>
      </c>
      <c r="F242" s="24">
        <v>2776260</v>
      </c>
      <c r="G242" s="15">
        <v>7860077</v>
      </c>
      <c r="H242" s="15">
        <v>46401035</v>
      </c>
      <c r="I242" s="168">
        <v>-1582659</v>
      </c>
      <c r="J242" s="15">
        <v>43440760</v>
      </c>
      <c r="K242" s="15">
        <v>67</v>
      </c>
      <c r="L242" s="147">
        <v>92467743</v>
      </c>
    </row>
    <row r="243" spans="1:12" ht="25.5">
      <c r="A243">
        <v>77</v>
      </c>
      <c r="B243" s="153">
        <v>22</v>
      </c>
      <c r="C243" s="145" t="s">
        <v>209</v>
      </c>
      <c r="D243" s="33" t="s">
        <v>210</v>
      </c>
      <c r="E243" s="15">
        <v>77595054</v>
      </c>
      <c r="F243" s="24">
        <v>6752224</v>
      </c>
      <c r="G243" s="15">
        <v>5641038</v>
      </c>
      <c r="H243" s="15">
        <v>48579415</v>
      </c>
      <c r="I243" s="168">
        <v>-3526939</v>
      </c>
      <c r="J243" s="15">
        <v>3866460</v>
      </c>
      <c r="K243" s="15">
        <v>470</v>
      </c>
      <c r="L243" s="147">
        <v>64393522</v>
      </c>
    </row>
    <row r="244" spans="1:12" ht="25.5">
      <c r="A244">
        <v>81</v>
      </c>
      <c r="B244" s="153">
        <v>23</v>
      </c>
      <c r="C244" s="145" t="s">
        <v>119</v>
      </c>
      <c r="D244" s="33" t="s">
        <v>210</v>
      </c>
      <c r="E244" s="15">
        <v>71985002</v>
      </c>
      <c r="F244" s="24">
        <v>8941824</v>
      </c>
      <c r="G244" s="15" t="s">
        <v>383</v>
      </c>
      <c r="H244" s="15">
        <v>46145871</v>
      </c>
      <c r="I244" s="168" t="s">
        <v>383</v>
      </c>
      <c r="J244" s="15">
        <v>4606102</v>
      </c>
      <c r="K244" s="15">
        <v>197</v>
      </c>
      <c r="L244" s="147">
        <v>36840764</v>
      </c>
    </row>
    <row r="245" spans="1:12" ht="12.75">
      <c r="A245">
        <v>86</v>
      </c>
      <c r="B245" s="153">
        <v>24</v>
      </c>
      <c r="C245" s="145" t="s">
        <v>178</v>
      </c>
      <c r="D245" s="33" t="s">
        <v>210</v>
      </c>
      <c r="E245" s="15">
        <v>69100526</v>
      </c>
      <c r="F245" s="24">
        <v>35721465</v>
      </c>
      <c r="G245" s="15">
        <v>75653061</v>
      </c>
      <c r="H245" s="15">
        <v>80325535</v>
      </c>
      <c r="I245" s="168" t="s">
        <v>383</v>
      </c>
      <c r="J245" s="15">
        <v>63398</v>
      </c>
      <c r="K245" s="15">
        <v>242</v>
      </c>
      <c r="L245" s="147">
        <v>65428329</v>
      </c>
    </row>
    <row r="246" spans="1:12" ht="25.5">
      <c r="A246">
        <v>96</v>
      </c>
      <c r="B246" s="153">
        <v>25</v>
      </c>
      <c r="C246" s="145" t="s">
        <v>125</v>
      </c>
      <c r="D246" s="33" t="s">
        <v>210</v>
      </c>
      <c r="E246" s="15">
        <v>62792233</v>
      </c>
      <c r="F246" s="24">
        <v>10865509</v>
      </c>
      <c r="G246" s="15">
        <v>9362535</v>
      </c>
      <c r="H246" s="15">
        <v>24138856</v>
      </c>
      <c r="I246" s="168">
        <v>973636</v>
      </c>
      <c r="J246" s="15">
        <v>33488178</v>
      </c>
      <c r="K246" s="15">
        <v>266</v>
      </c>
      <c r="L246" s="147">
        <v>61295961</v>
      </c>
    </row>
    <row r="247" spans="1:12" ht="12.75">
      <c r="A247">
        <v>98</v>
      </c>
      <c r="B247" s="153">
        <v>26</v>
      </c>
      <c r="C247" s="145" t="s">
        <v>382</v>
      </c>
      <c r="D247" s="36" t="s">
        <v>210</v>
      </c>
      <c r="E247" s="15">
        <v>61972053</v>
      </c>
      <c r="F247" s="24">
        <v>10066295</v>
      </c>
      <c r="G247" s="15">
        <v>15458246</v>
      </c>
      <c r="H247" s="15">
        <v>26576951</v>
      </c>
      <c r="I247" s="168">
        <v>4125669</v>
      </c>
      <c r="J247" s="15">
        <v>0</v>
      </c>
      <c r="K247" s="15">
        <v>232</v>
      </c>
      <c r="L247" s="147">
        <v>47338118</v>
      </c>
    </row>
    <row r="248" spans="1:12" ht="12.75">
      <c r="A248">
        <v>100</v>
      </c>
      <c r="B248" s="153">
        <v>27</v>
      </c>
      <c r="C248" s="145" t="s">
        <v>126</v>
      </c>
      <c r="D248" s="33" t="s">
        <v>210</v>
      </c>
      <c r="E248" s="15" t="s">
        <v>383</v>
      </c>
      <c r="F248" s="24" t="s">
        <v>383</v>
      </c>
      <c r="G248" s="15" t="s">
        <v>383</v>
      </c>
      <c r="H248" s="15" t="s">
        <v>383</v>
      </c>
      <c r="I248" s="168" t="s">
        <v>383</v>
      </c>
      <c r="J248" s="15" t="s">
        <v>383</v>
      </c>
      <c r="K248" s="15" t="s">
        <v>383</v>
      </c>
      <c r="L248" s="147" t="s">
        <v>383</v>
      </c>
    </row>
    <row r="249" spans="1:12" ht="25.5">
      <c r="A249">
        <v>109</v>
      </c>
      <c r="B249" s="153">
        <v>28</v>
      </c>
      <c r="C249" s="145" t="s">
        <v>133</v>
      </c>
      <c r="D249" s="33" t="s">
        <v>210</v>
      </c>
      <c r="E249" s="15">
        <v>55069412</v>
      </c>
      <c r="F249" s="24">
        <v>31489170</v>
      </c>
      <c r="G249" s="15">
        <v>23643319</v>
      </c>
      <c r="H249" s="15">
        <v>25965856</v>
      </c>
      <c r="I249" s="168">
        <v>19299223</v>
      </c>
      <c r="J249" s="15">
        <v>0</v>
      </c>
      <c r="K249" s="15">
        <v>97</v>
      </c>
      <c r="L249" s="147">
        <v>0</v>
      </c>
    </row>
    <row r="250" spans="1:12" ht="12.75">
      <c r="A250">
        <v>110</v>
      </c>
      <c r="B250" s="153">
        <v>29</v>
      </c>
      <c r="C250" s="145" t="s">
        <v>134</v>
      </c>
      <c r="D250" s="33" t="s">
        <v>210</v>
      </c>
      <c r="E250" s="15">
        <v>54189754</v>
      </c>
      <c r="F250" s="24">
        <v>27741962</v>
      </c>
      <c r="G250" s="15">
        <v>38026979</v>
      </c>
      <c r="H250" s="15">
        <v>57884608</v>
      </c>
      <c r="I250" s="168">
        <v>7542077</v>
      </c>
      <c r="J250" s="15">
        <v>3184435</v>
      </c>
      <c r="K250" s="15">
        <v>322</v>
      </c>
      <c r="L250" s="147">
        <v>53617106</v>
      </c>
    </row>
    <row r="251" spans="1:12" ht="25.5">
      <c r="A251">
        <v>112</v>
      </c>
      <c r="B251" s="153">
        <v>30</v>
      </c>
      <c r="C251" s="145" t="s">
        <v>94</v>
      </c>
      <c r="D251" s="33" t="s">
        <v>210</v>
      </c>
      <c r="E251" s="15">
        <v>53838542</v>
      </c>
      <c r="F251" s="24">
        <v>11906878</v>
      </c>
      <c r="G251" s="15">
        <v>13091279</v>
      </c>
      <c r="H251" s="15">
        <v>42899444</v>
      </c>
      <c r="I251" s="168">
        <v>-2524798</v>
      </c>
      <c r="J251" s="15">
        <v>19631331</v>
      </c>
      <c r="K251" s="15">
        <v>392</v>
      </c>
      <c r="L251" s="147">
        <v>50753633</v>
      </c>
    </row>
    <row r="252" spans="1:12" ht="25.5">
      <c r="A252">
        <v>114</v>
      </c>
      <c r="B252" s="153">
        <v>31</v>
      </c>
      <c r="C252" s="145" t="s">
        <v>136</v>
      </c>
      <c r="D252" s="33" t="s">
        <v>210</v>
      </c>
      <c r="E252" s="15">
        <v>52992261</v>
      </c>
      <c r="F252" s="24">
        <v>1721635</v>
      </c>
      <c r="G252" s="15">
        <v>4515210</v>
      </c>
      <c r="H252" s="15">
        <v>35975026</v>
      </c>
      <c r="I252" s="168">
        <v>656681</v>
      </c>
      <c r="J252" s="15">
        <v>4880683</v>
      </c>
      <c r="K252" s="15">
        <v>1</v>
      </c>
      <c r="L252" s="147">
        <v>37321561</v>
      </c>
    </row>
    <row r="253" spans="1:12" ht="25.5">
      <c r="A253">
        <v>115</v>
      </c>
      <c r="B253" s="153">
        <v>32</v>
      </c>
      <c r="C253" s="145" t="s">
        <v>348</v>
      </c>
      <c r="D253" s="33" t="s">
        <v>165</v>
      </c>
      <c r="E253" s="15">
        <v>52527346</v>
      </c>
      <c r="F253" s="24">
        <v>14146326</v>
      </c>
      <c r="G253" s="15">
        <v>21116484</v>
      </c>
      <c r="H253" s="15">
        <v>24716966</v>
      </c>
      <c r="I253" s="168">
        <v>6077771</v>
      </c>
      <c r="J253" s="15">
        <v>34786321</v>
      </c>
      <c r="K253" s="15">
        <v>117</v>
      </c>
      <c r="L253" s="147">
        <v>37715745</v>
      </c>
    </row>
    <row r="254" spans="1:12" ht="25.5">
      <c r="A254">
        <v>118</v>
      </c>
      <c r="B254" s="153">
        <v>33</v>
      </c>
      <c r="C254" s="36" t="s">
        <v>138</v>
      </c>
      <c r="D254" s="33" t="s">
        <v>210</v>
      </c>
      <c r="E254" s="15">
        <v>51547748</v>
      </c>
      <c r="F254" s="24">
        <v>5614881</v>
      </c>
      <c r="G254" s="15" t="s">
        <v>383</v>
      </c>
      <c r="H254" s="15">
        <v>19480135</v>
      </c>
      <c r="I254" s="168" t="s">
        <v>383</v>
      </c>
      <c r="J254" s="15">
        <v>628380</v>
      </c>
      <c r="K254" s="15">
        <v>138</v>
      </c>
      <c r="L254" s="147">
        <v>24172423</v>
      </c>
    </row>
    <row r="255" spans="1:12" ht="25.5">
      <c r="A255">
        <v>119</v>
      </c>
      <c r="B255" s="153">
        <v>34</v>
      </c>
      <c r="C255" s="151" t="s">
        <v>139</v>
      </c>
      <c r="D255" s="33" t="s">
        <v>210</v>
      </c>
      <c r="E255" s="15">
        <v>51505157</v>
      </c>
      <c r="F255" s="24">
        <v>11249996</v>
      </c>
      <c r="G255" s="15">
        <v>10401212</v>
      </c>
      <c r="H255" s="15">
        <v>31263278</v>
      </c>
      <c r="I255" s="168">
        <v>572614</v>
      </c>
      <c r="J255" s="15">
        <v>2676699</v>
      </c>
      <c r="K255" s="15">
        <v>490</v>
      </c>
      <c r="L255" s="147">
        <v>47457186</v>
      </c>
    </row>
    <row r="256" spans="1:12" ht="25.5">
      <c r="A256">
        <v>122</v>
      </c>
      <c r="B256" s="153">
        <v>35</v>
      </c>
      <c r="C256" s="145" t="s">
        <v>140</v>
      </c>
      <c r="D256" s="33" t="s">
        <v>210</v>
      </c>
      <c r="E256" s="15">
        <v>51180798</v>
      </c>
      <c r="F256" s="24">
        <v>3591599</v>
      </c>
      <c r="G256" s="15">
        <v>13945485</v>
      </c>
      <c r="H256" s="15">
        <v>66335356</v>
      </c>
      <c r="I256" s="168">
        <v>-3784045</v>
      </c>
      <c r="J256" s="15">
        <v>15175117</v>
      </c>
      <c r="K256" s="15">
        <v>286</v>
      </c>
      <c r="L256" s="147">
        <v>49115248</v>
      </c>
    </row>
    <row r="257" spans="1:12" ht="12.75">
      <c r="A257">
        <v>131</v>
      </c>
      <c r="B257" s="153">
        <v>36</v>
      </c>
      <c r="C257" s="145" t="s">
        <v>322</v>
      </c>
      <c r="D257" s="33" t="s">
        <v>210</v>
      </c>
      <c r="E257" s="15">
        <v>46325917</v>
      </c>
      <c r="F257" s="24">
        <v>11249631</v>
      </c>
      <c r="G257" s="15">
        <v>5302422</v>
      </c>
      <c r="H257" s="15">
        <v>29559747</v>
      </c>
      <c r="I257" s="168">
        <v>578316</v>
      </c>
      <c r="J257" s="15">
        <v>2774846</v>
      </c>
      <c r="K257" s="15">
        <v>438</v>
      </c>
      <c r="L257" s="147">
        <v>40520563</v>
      </c>
    </row>
    <row r="258" spans="1:12" ht="25.5">
      <c r="A258">
        <v>133</v>
      </c>
      <c r="B258" s="153">
        <v>37</v>
      </c>
      <c r="C258" s="145" t="s">
        <v>265</v>
      </c>
      <c r="D258" s="33" t="s">
        <v>210</v>
      </c>
      <c r="E258" s="15">
        <v>45820419</v>
      </c>
      <c r="F258" s="24">
        <v>8731073</v>
      </c>
      <c r="G258" s="15">
        <v>3091592</v>
      </c>
      <c r="H258" s="15">
        <v>20649859</v>
      </c>
      <c r="I258" s="168">
        <v>393325</v>
      </c>
      <c r="J258" s="15">
        <v>866432</v>
      </c>
      <c r="K258" s="15">
        <v>237</v>
      </c>
      <c r="L258" s="147">
        <v>27637896</v>
      </c>
    </row>
    <row r="259" spans="1:12" ht="38.25">
      <c r="A259">
        <v>138</v>
      </c>
      <c r="B259" s="153">
        <v>38</v>
      </c>
      <c r="C259" s="36" t="s">
        <v>147</v>
      </c>
      <c r="D259" s="33" t="s">
        <v>172</v>
      </c>
      <c r="E259" s="15">
        <v>44245253</v>
      </c>
      <c r="F259" s="24">
        <v>2980581</v>
      </c>
      <c r="G259" s="15">
        <v>6637245</v>
      </c>
      <c r="H259" s="15">
        <v>20109372</v>
      </c>
      <c r="I259" s="168">
        <v>1123816</v>
      </c>
      <c r="J259" s="15">
        <v>0</v>
      </c>
      <c r="K259" s="15">
        <v>50</v>
      </c>
      <c r="L259" s="147">
        <v>0</v>
      </c>
    </row>
    <row r="260" spans="1:12" ht="12.75">
      <c r="A260">
        <v>141</v>
      </c>
      <c r="B260" s="153">
        <v>39</v>
      </c>
      <c r="C260" s="145" t="s">
        <v>382</v>
      </c>
      <c r="D260" s="33" t="s">
        <v>210</v>
      </c>
      <c r="E260" s="15">
        <v>42994273</v>
      </c>
      <c r="F260" s="24">
        <v>8119901</v>
      </c>
      <c r="G260" s="15">
        <v>9668932</v>
      </c>
      <c r="H260" s="15">
        <v>21288976</v>
      </c>
      <c r="I260" s="168">
        <v>2964510</v>
      </c>
      <c r="J260" s="15">
        <v>965710</v>
      </c>
      <c r="K260" s="15">
        <v>236</v>
      </c>
      <c r="L260" s="147">
        <v>32650574</v>
      </c>
    </row>
    <row r="261" spans="1:12" ht="25.5">
      <c r="A261">
        <v>148</v>
      </c>
      <c r="B261" s="153">
        <v>40</v>
      </c>
      <c r="C261" s="145" t="s">
        <v>353</v>
      </c>
      <c r="D261" s="33" t="s">
        <v>210</v>
      </c>
      <c r="E261" s="15">
        <v>41420638</v>
      </c>
      <c r="F261" s="24">
        <v>2112914</v>
      </c>
      <c r="G261" s="15">
        <v>239548</v>
      </c>
      <c r="H261" s="15">
        <v>16878237</v>
      </c>
      <c r="I261" s="168">
        <v>-986870</v>
      </c>
      <c r="J261" s="15">
        <v>0</v>
      </c>
      <c r="K261" s="15">
        <v>53</v>
      </c>
      <c r="L261" s="147">
        <v>0</v>
      </c>
    </row>
    <row r="262" spans="1:12" ht="25.5">
      <c r="A262">
        <v>153</v>
      </c>
      <c r="B262" s="153">
        <v>41</v>
      </c>
      <c r="C262" s="152" t="s">
        <v>11</v>
      </c>
      <c r="D262" s="33" t="s">
        <v>210</v>
      </c>
      <c r="E262" s="15">
        <v>41089123</v>
      </c>
      <c r="F262" s="24">
        <v>9753594</v>
      </c>
      <c r="G262" s="15">
        <v>1050549</v>
      </c>
      <c r="H262" s="15">
        <v>17291095</v>
      </c>
      <c r="I262" s="168">
        <v>432334</v>
      </c>
      <c r="J262" s="15">
        <v>3641394</v>
      </c>
      <c r="K262" s="15">
        <v>357</v>
      </c>
      <c r="L262" s="147">
        <v>41089123</v>
      </c>
    </row>
    <row r="263" spans="1:12" ht="25.5">
      <c r="A263">
        <v>159</v>
      </c>
      <c r="B263" s="153">
        <v>42</v>
      </c>
      <c r="C263" s="152" t="s">
        <v>184</v>
      </c>
      <c r="D263" s="33" t="s">
        <v>210</v>
      </c>
      <c r="E263" s="15">
        <v>37648674</v>
      </c>
      <c r="F263" s="24">
        <v>9719896</v>
      </c>
      <c r="G263" s="15">
        <v>9892408</v>
      </c>
      <c r="H263" s="15">
        <v>29898733</v>
      </c>
      <c r="I263" s="168">
        <v>1637409</v>
      </c>
      <c r="J263" s="15">
        <v>5986625</v>
      </c>
      <c r="K263" s="15">
        <v>388</v>
      </c>
      <c r="L263" s="147">
        <v>37648674</v>
      </c>
    </row>
    <row r="264" spans="1:12" ht="25.5">
      <c r="A264">
        <v>160</v>
      </c>
      <c r="B264" s="153">
        <v>43</v>
      </c>
      <c r="C264" s="151" t="s">
        <v>15</v>
      </c>
      <c r="D264" s="33" t="s">
        <v>210</v>
      </c>
      <c r="E264" s="15">
        <v>37642765</v>
      </c>
      <c r="F264" s="24">
        <v>8728478</v>
      </c>
      <c r="G264" s="15" t="s">
        <v>383</v>
      </c>
      <c r="H264" s="15" t="s">
        <v>383</v>
      </c>
      <c r="I264" s="168">
        <v>3756122</v>
      </c>
      <c r="J264" s="15" t="s">
        <v>383</v>
      </c>
      <c r="K264" s="15" t="s">
        <v>383</v>
      </c>
      <c r="L264" s="147" t="s">
        <v>383</v>
      </c>
    </row>
    <row r="265" spans="1:12" ht="25.5">
      <c r="A265">
        <v>166</v>
      </c>
      <c r="B265" s="153">
        <v>44</v>
      </c>
      <c r="C265" s="145" t="s">
        <v>18</v>
      </c>
      <c r="D265" s="33" t="s">
        <v>210</v>
      </c>
      <c r="E265" s="15">
        <v>36965133</v>
      </c>
      <c r="F265" s="24">
        <v>7420228</v>
      </c>
      <c r="G265" s="15">
        <v>8296731</v>
      </c>
      <c r="H265" s="15">
        <v>16851108</v>
      </c>
      <c r="I265" s="168">
        <v>3296559</v>
      </c>
      <c r="J265" s="15">
        <v>7255215</v>
      </c>
      <c r="K265" s="15">
        <v>145</v>
      </c>
      <c r="L265" s="147">
        <v>29034182</v>
      </c>
    </row>
    <row r="266" spans="1:12" ht="25.5">
      <c r="A266">
        <v>170</v>
      </c>
      <c r="B266" s="153">
        <v>45</v>
      </c>
      <c r="C266" s="145" t="s">
        <v>221</v>
      </c>
      <c r="D266" s="33" t="s">
        <v>210</v>
      </c>
      <c r="E266" s="15">
        <v>35928164</v>
      </c>
      <c r="F266" s="24">
        <v>4783785</v>
      </c>
      <c r="G266" s="15">
        <v>5093778</v>
      </c>
      <c r="H266" s="15">
        <v>21288143</v>
      </c>
      <c r="I266" s="168">
        <v>316940</v>
      </c>
      <c r="J266" s="15">
        <v>19866571</v>
      </c>
      <c r="K266" s="15">
        <v>330</v>
      </c>
      <c r="L266" s="147">
        <v>35878215</v>
      </c>
    </row>
    <row r="267" spans="1:12" ht="25.5">
      <c r="A267">
        <v>175</v>
      </c>
      <c r="B267" s="153">
        <v>46</v>
      </c>
      <c r="C267" s="145" t="s">
        <v>22</v>
      </c>
      <c r="D267" s="33" t="s">
        <v>210</v>
      </c>
      <c r="E267" s="15">
        <v>34740085</v>
      </c>
      <c r="F267" s="24">
        <v>3757059</v>
      </c>
      <c r="G267" s="15">
        <v>16387428</v>
      </c>
      <c r="H267" s="15">
        <v>30722704</v>
      </c>
      <c r="I267" s="168">
        <v>393897</v>
      </c>
      <c r="J267" s="15">
        <v>0</v>
      </c>
      <c r="K267" s="15">
        <v>202</v>
      </c>
      <c r="L267" s="147">
        <v>3706190</v>
      </c>
    </row>
    <row r="268" spans="1:12" ht="25.5">
      <c r="A268">
        <v>177</v>
      </c>
      <c r="B268" s="153">
        <v>47</v>
      </c>
      <c r="C268" s="145" t="s">
        <v>229</v>
      </c>
      <c r="D268" s="33" t="s">
        <v>210</v>
      </c>
      <c r="E268" s="15">
        <v>34390613</v>
      </c>
      <c r="F268" s="24">
        <v>4600276</v>
      </c>
      <c r="G268" s="15">
        <v>5886224</v>
      </c>
      <c r="H268" s="15">
        <v>25132642</v>
      </c>
      <c r="I268" s="168">
        <v>-2277729</v>
      </c>
      <c r="J268" s="15">
        <v>1948616</v>
      </c>
      <c r="K268" s="15">
        <v>292</v>
      </c>
      <c r="L268" s="147">
        <v>25842462</v>
      </c>
    </row>
    <row r="269" spans="1:12" ht="25.5">
      <c r="A269">
        <v>179</v>
      </c>
      <c r="B269" s="153">
        <v>48</v>
      </c>
      <c r="C269" s="145" t="s">
        <v>24</v>
      </c>
      <c r="D269" s="33" t="s">
        <v>210</v>
      </c>
      <c r="E269" s="15">
        <v>33959312</v>
      </c>
      <c r="F269" s="24">
        <v>6396571</v>
      </c>
      <c r="G269" s="15" t="s">
        <v>383</v>
      </c>
      <c r="H269" s="15" t="s">
        <v>383</v>
      </c>
      <c r="I269" s="168">
        <v>1407351</v>
      </c>
      <c r="J269" s="15">
        <v>6973910</v>
      </c>
      <c r="K269" s="15">
        <v>186</v>
      </c>
      <c r="L269" s="147" t="s">
        <v>383</v>
      </c>
    </row>
    <row r="270" spans="1:12" ht="12.75">
      <c r="A270">
        <v>182</v>
      </c>
      <c r="B270" s="153">
        <v>49</v>
      </c>
      <c r="C270" s="145" t="s">
        <v>26</v>
      </c>
      <c r="D270" s="33" t="s">
        <v>210</v>
      </c>
      <c r="E270" s="15">
        <v>33249352</v>
      </c>
      <c r="F270" s="24">
        <v>11501253</v>
      </c>
      <c r="G270" s="15">
        <v>2618382</v>
      </c>
      <c r="H270" s="15">
        <v>13947072</v>
      </c>
      <c r="I270" s="168">
        <v>276602</v>
      </c>
      <c r="J270" s="15">
        <v>4084131</v>
      </c>
      <c r="K270" s="15">
        <v>683</v>
      </c>
      <c r="L270" s="147">
        <v>30617295</v>
      </c>
    </row>
    <row r="271" spans="1:12" ht="25.5">
      <c r="A271">
        <v>183</v>
      </c>
      <c r="B271" s="153">
        <v>50</v>
      </c>
      <c r="C271" s="145" t="s">
        <v>27</v>
      </c>
      <c r="D271" s="33" t="s">
        <v>210</v>
      </c>
      <c r="E271" s="15">
        <v>33234134</v>
      </c>
      <c r="F271" s="24">
        <v>4526081</v>
      </c>
      <c r="G271" s="15">
        <v>7292234</v>
      </c>
      <c r="H271" s="15">
        <v>21662589</v>
      </c>
      <c r="I271" s="168">
        <v>-1467220</v>
      </c>
      <c r="J271" s="15">
        <v>32359</v>
      </c>
      <c r="K271" s="15">
        <v>102</v>
      </c>
      <c r="L271" s="147">
        <v>25097433</v>
      </c>
    </row>
    <row r="272" spans="1:12" ht="25.5">
      <c r="A272">
        <v>184</v>
      </c>
      <c r="B272" s="153">
        <v>51</v>
      </c>
      <c r="C272" s="145" t="s">
        <v>266</v>
      </c>
      <c r="D272" s="33" t="s">
        <v>210</v>
      </c>
      <c r="E272" s="15">
        <v>32955333</v>
      </c>
      <c r="F272" s="24">
        <v>-158548</v>
      </c>
      <c r="G272" s="15" t="s">
        <v>383</v>
      </c>
      <c r="H272" s="15">
        <v>12776530</v>
      </c>
      <c r="I272" s="168" t="s">
        <v>383</v>
      </c>
      <c r="J272" s="15">
        <v>0</v>
      </c>
      <c r="K272" s="15">
        <v>37</v>
      </c>
      <c r="L272" s="147">
        <v>0</v>
      </c>
    </row>
    <row r="273" spans="1:12" ht="12.75">
      <c r="A273">
        <v>190</v>
      </c>
      <c r="B273" s="153">
        <v>52</v>
      </c>
      <c r="C273" s="145" t="s">
        <v>382</v>
      </c>
      <c r="D273" s="33" t="s">
        <v>210</v>
      </c>
      <c r="E273" s="15">
        <v>31370925</v>
      </c>
      <c r="F273" s="24">
        <v>14537413</v>
      </c>
      <c r="G273" s="15">
        <v>66582874</v>
      </c>
      <c r="H273" s="15">
        <v>111323568</v>
      </c>
      <c r="I273" s="168">
        <v>9084124</v>
      </c>
      <c r="J273" s="15">
        <v>2080439</v>
      </c>
      <c r="K273" s="15">
        <v>138</v>
      </c>
      <c r="L273" s="147">
        <v>31224769</v>
      </c>
    </row>
    <row r="274" spans="1:12" ht="25.5">
      <c r="A274">
        <v>194</v>
      </c>
      <c r="B274" s="153">
        <v>53</v>
      </c>
      <c r="C274" s="145" t="s">
        <v>32</v>
      </c>
      <c r="D274" s="33" t="s">
        <v>210</v>
      </c>
      <c r="E274" s="15">
        <v>30286691</v>
      </c>
      <c r="F274" s="24">
        <v>15399213</v>
      </c>
      <c r="G274" s="15">
        <v>11659334</v>
      </c>
      <c r="H274" s="15">
        <v>30405355</v>
      </c>
      <c r="I274" s="168">
        <v>2286056</v>
      </c>
      <c r="J274" s="15">
        <v>16147638</v>
      </c>
      <c r="K274" s="15">
        <v>153</v>
      </c>
      <c r="L274" s="147">
        <v>30286691</v>
      </c>
    </row>
    <row r="275" spans="1:12" ht="25.5">
      <c r="A275">
        <v>195</v>
      </c>
      <c r="B275" s="153">
        <v>54</v>
      </c>
      <c r="C275" s="145" t="s">
        <v>92</v>
      </c>
      <c r="D275" s="33" t="s">
        <v>210</v>
      </c>
      <c r="E275" s="15">
        <v>30231576</v>
      </c>
      <c r="F275" s="24">
        <v>465835</v>
      </c>
      <c r="G275" s="15">
        <v>2082683</v>
      </c>
      <c r="H275" s="15">
        <v>10332591</v>
      </c>
      <c r="I275" s="168">
        <v>88458</v>
      </c>
      <c r="J275" s="15">
        <v>22363679</v>
      </c>
      <c r="K275" s="15">
        <v>4</v>
      </c>
      <c r="L275" s="147">
        <v>0</v>
      </c>
    </row>
    <row r="276" spans="1:12" ht="25.5">
      <c r="A276">
        <v>200</v>
      </c>
      <c r="B276" s="153">
        <v>55</v>
      </c>
      <c r="C276" s="145" t="s">
        <v>191</v>
      </c>
      <c r="D276" s="33" t="s">
        <v>210</v>
      </c>
      <c r="E276" s="15">
        <v>30058281</v>
      </c>
      <c r="F276" s="24">
        <v>1998621</v>
      </c>
      <c r="G276" s="15">
        <v>8985439</v>
      </c>
      <c r="H276" s="15">
        <v>10993004</v>
      </c>
      <c r="I276" s="168">
        <v>324728</v>
      </c>
      <c r="J276" s="15">
        <v>0</v>
      </c>
      <c r="K276" s="15">
        <v>64</v>
      </c>
      <c r="L276" s="147">
        <v>0</v>
      </c>
    </row>
    <row r="277" spans="1:12" ht="25.5">
      <c r="A277">
        <v>208</v>
      </c>
      <c r="B277" s="153">
        <v>56</v>
      </c>
      <c r="C277" s="145" t="s">
        <v>38</v>
      </c>
      <c r="D277" s="33" t="s">
        <v>210</v>
      </c>
      <c r="E277" s="15">
        <v>29106293</v>
      </c>
      <c r="F277" s="24">
        <v>4548252</v>
      </c>
      <c r="G277" s="15">
        <v>15513373</v>
      </c>
      <c r="H277" s="15">
        <v>26014447</v>
      </c>
      <c r="I277" s="168">
        <v>1725973</v>
      </c>
      <c r="J277" s="15">
        <v>1358918</v>
      </c>
      <c r="K277" s="15">
        <v>157</v>
      </c>
      <c r="L277" s="147">
        <v>29106293</v>
      </c>
    </row>
    <row r="278" spans="1:12" ht="25.5">
      <c r="A278">
        <v>218</v>
      </c>
      <c r="B278" s="153">
        <v>57</v>
      </c>
      <c r="C278" s="145" t="s">
        <v>44</v>
      </c>
      <c r="D278" s="36" t="s">
        <v>164</v>
      </c>
      <c r="E278" s="15">
        <v>27668284</v>
      </c>
      <c r="F278" s="24">
        <v>7831187</v>
      </c>
      <c r="G278" s="15">
        <v>7503055</v>
      </c>
      <c r="H278" s="15">
        <v>21785693</v>
      </c>
      <c r="I278" s="168">
        <v>226171</v>
      </c>
      <c r="J278" s="15">
        <v>9613035</v>
      </c>
      <c r="K278" s="15">
        <v>177</v>
      </c>
      <c r="L278" s="147">
        <v>26778134</v>
      </c>
    </row>
    <row r="279" spans="1:12" ht="25.5">
      <c r="A279">
        <v>220</v>
      </c>
      <c r="B279" s="153">
        <v>58</v>
      </c>
      <c r="C279" s="145" t="s">
        <v>45</v>
      </c>
      <c r="D279" s="33" t="s">
        <v>210</v>
      </c>
      <c r="E279" s="15">
        <v>27577447</v>
      </c>
      <c r="F279" s="24">
        <v>14223047</v>
      </c>
      <c r="G279" s="15" t="s">
        <v>383</v>
      </c>
      <c r="H279" s="15" t="s">
        <v>383</v>
      </c>
      <c r="I279" s="168">
        <v>7910472</v>
      </c>
      <c r="J279" s="15" t="s">
        <v>383</v>
      </c>
      <c r="K279" s="15" t="s">
        <v>383</v>
      </c>
      <c r="L279" s="147" t="s">
        <v>383</v>
      </c>
    </row>
    <row r="280" spans="1:12" ht="12.75">
      <c r="A280">
        <v>221</v>
      </c>
      <c r="B280" s="153">
        <v>59</v>
      </c>
      <c r="C280" s="145" t="s">
        <v>206</v>
      </c>
      <c r="D280" s="33" t="s">
        <v>210</v>
      </c>
      <c r="E280" s="15">
        <v>27521278</v>
      </c>
      <c r="F280" s="24">
        <v>1703360</v>
      </c>
      <c r="G280" s="15">
        <v>2942404</v>
      </c>
      <c r="H280" s="15">
        <v>6921415</v>
      </c>
      <c r="I280" s="168">
        <v>313706</v>
      </c>
      <c r="J280" s="15">
        <v>0</v>
      </c>
      <c r="K280" s="15">
        <v>55</v>
      </c>
      <c r="L280" s="147">
        <v>0</v>
      </c>
    </row>
    <row r="281" spans="1:12" ht="12.75">
      <c r="A281">
        <v>226</v>
      </c>
      <c r="B281" s="153">
        <v>60</v>
      </c>
      <c r="C281" s="145" t="s">
        <v>49</v>
      </c>
      <c r="D281" s="33" t="s">
        <v>210</v>
      </c>
      <c r="E281" s="15">
        <v>27140600</v>
      </c>
      <c r="F281" s="24">
        <v>1794277</v>
      </c>
      <c r="G281" s="15">
        <v>4133890</v>
      </c>
      <c r="H281" s="15">
        <v>5749058</v>
      </c>
      <c r="I281" s="168">
        <v>340254</v>
      </c>
      <c r="J281" s="15">
        <v>0</v>
      </c>
      <c r="K281" s="15">
        <v>44</v>
      </c>
      <c r="L281" s="147">
        <v>0</v>
      </c>
    </row>
    <row r="282" spans="1:12" ht="25.5">
      <c r="A282">
        <v>234</v>
      </c>
      <c r="B282" s="153">
        <v>61</v>
      </c>
      <c r="C282" s="145" t="s">
        <v>182</v>
      </c>
      <c r="D282" s="33" t="s">
        <v>210</v>
      </c>
      <c r="E282" s="15">
        <v>26540958</v>
      </c>
      <c r="F282" s="24">
        <v>171058</v>
      </c>
      <c r="G282" s="15">
        <v>1562546</v>
      </c>
      <c r="H282" s="15">
        <v>9631030</v>
      </c>
      <c r="I282" s="168">
        <v>-49219</v>
      </c>
      <c r="J282" s="15">
        <v>0</v>
      </c>
      <c r="K282" s="15">
        <v>1</v>
      </c>
      <c r="L282" s="147">
        <v>0</v>
      </c>
    </row>
    <row r="283" spans="1:12" ht="12.75">
      <c r="A283">
        <v>237</v>
      </c>
      <c r="B283" s="153">
        <v>62</v>
      </c>
      <c r="C283" s="145" t="s">
        <v>382</v>
      </c>
      <c r="D283" s="33" t="s">
        <v>210</v>
      </c>
      <c r="E283" s="15">
        <v>26134777</v>
      </c>
      <c r="F283" s="24">
        <v>12434070</v>
      </c>
      <c r="G283" s="15">
        <v>14182595</v>
      </c>
      <c r="H283" s="15">
        <v>28727112</v>
      </c>
      <c r="I283" s="168">
        <v>3080411</v>
      </c>
      <c r="J283" s="15">
        <v>0</v>
      </c>
      <c r="K283" s="15">
        <v>335</v>
      </c>
      <c r="L283" s="147">
        <v>26134777</v>
      </c>
    </row>
    <row r="284" spans="1:12" ht="12.75">
      <c r="A284">
        <v>243</v>
      </c>
      <c r="B284" s="153">
        <v>63</v>
      </c>
      <c r="C284" s="145" t="s">
        <v>57</v>
      </c>
      <c r="D284" s="33" t="s">
        <v>210</v>
      </c>
      <c r="E284" s="15">
        <v>25693375</v>
      </c>
      <c r="F284" s="24">
        <v>4794226</v>
      </c>
      <c r="G284" s="15">
        <v>3963927</v>
      </c>
      <c r="H284" s="15">
        <v>12069934</v>
      </c>
      <c r="I284" s="168">
        <v>1518518</v>
      </c>
      <c r="J284" s="15">
        <v>2400000</v>
      </c>
      <c r="K284" s="15">
        <v>105</v>
      </c>
      <c r="L284" s="147">
        <v>25693375</v>
      </c>
    </row>
    <row r="285" spans="1:12" ht="25.5">
      <c r="A285">
        <v>248</v>
      </c>
      <c r="B285" s="153">
        <v>64</v>
      </c>
      <c r="C285" s="145" t="s">
        <v>60</v>
      </c>
      <c r="D285" s="33" t="s">
        <v>210</v>
      </c>
      <c r="E285" s="15">
        <v>24831134</v>
      </c>
      <c r="F285" s="24">
        <v>6775311</v>
      </c>
      <c r="G285" s="15">
        <v>5686666</v>
      </c>
      <c r="H285" s="15">
        <v>12160372</v>
      </c>
      <c r="I285" s="168">
        <v>961792</v>
      </c>
      <c r="J285" s="15">
        <v>3350000</v>
      </c>
      <c r="K285" s="15">
        <v>239</v>
      </c>
      <c r="L285" s="147">
        <v>24831134</v>
      </c>
    </row>
    <row r="286" spans="1:12" ht="25.5">
      <c r="A286">
        <v>249</v>
      </c>
      <c r="B286" s="153">
        <v>65</v>
      </c>
      <c r="C286" s="144" t="s">
        <v>61</v>
      </c>
      <c r="D286" s="33" t="s">
        <v>210</v>
      </c>
      <c r="E286" s="13">
        <v>24825057</v>
      </c>
      <c r="F286" s="24">
        <v>6268315</v>
      </c>
      <c r="G286" s="13">
        <v>8165663</v>
      </c>
      <c r="H286" s="13">
        <v>14869651</v>
      </c>
      <c r="I286" s="154">
        <v>1452898</v>
      </c>
      <c r="J286" s="13">
        <v>646562</v>
      </c>
      <c r="K286" s="13">
        <v>184</v>
      </c>
      <c r="L286" s="27">
        <v>22472595</v>
      </c>
    </row>
    <row r="287" spans="3:12" ht="13.5" thickBot="1">
      <c r="C287" s="38" t="s">
        <v>237</v>
      </c>
      <c r="E287" s="22">
        <f>SUM(E222:E286)</f>
        <v>15794529246</v>
      </c>
      <c r="F287" s="22">
        <f aca="true" t="shared" si="0" ref="F287:L287">SUM(F222:F286)</f>
        <v>2079607211</v>
      </c>
      <c r="G287" s="22">
        <f t="shared" si="0"/>
        <v>2778031272</v>
      </c>
      <c r="H287" s="22">
        <f t="shared" si="0"/>
        <v>7744976704</v>
      </c>
      <c r="I287" s="185">
        <f t="shared" si="0"/>
        <v>285624871</v>
      </c>
      <c r="J287" s="22">
        <f t="shared" si="0"/>
        <v>7554664830</v>
      </c>
      <c r="K287" s="22">
        <f t="shared" si="0"/>
        <v>39468</v>
      </c>
      <c r="L287" s="22">
        <f t="shared" si="0"/>
        <v>13710787549</v>
      </c>
    </row>
    <row r="288" ht="12.75">
      <c r="I288" s="186"/>
    </row>
    <row r="290" ht="13.5" thickBot="1"/>
    <row r="291" ht="13.5" thickBot="1">
      <c r="C291" s="29" t="s">
        <v>70</v>
      </c>
    </row>
    <row r="292" spans="1:12" ht="51">
      <c r="A292" s="4" t="s">
        <v>1</v>
      </c>
      <c r="B292" s="37" t="s">
        <v>80</v>
      </c>
      <c r="C292" s="30" t="s">
        <v>2</v>
      </c>
      <c r="D292" s="4" t="s">
        <v>158</v>
      </c>
      <c r="E292" s="10" t="s">
        <v>78</v>
      </c>
      <c r="F292" s="10" t="s">
        <v>81</v>
      </c>
      <c r="G292" s="10" t="s">
        <v>84</v>
      </c>
      <c r="H292" s="10" t="s">
        <v>86</v>
      </c>
      <c r="I292" s="10" t="s">
        <v>294</v>
      </c>
      <c r="J292" s="10" t="s">
        <v>296</v>
      </c>
      <c r="K292" s="10" t="s">
        <v>297</v>
      </c>
      <c r="L292" s="10" t="s">
        <v>298</v>
      </c>
    </row>
    <row r="293" spans="1:12" ht="63.75">
      <c r="A293" s="6" t="s">
        <v>3</v>
      </c>
      <c r="B293" s="6" t="s">
        <v>82</v>
      </c>
      <c r="C293" s="31" t="s">
        <v>4</v>
      </c>
      <c r="D293" s="6" t="s">
        <v>159</v>
      </c>
      <c r="E293" s="6" t="s">
        <v>79</v>
      </c>
      <c r="F293" s="11" t="s">
        <v>83</v>
      </c>
      <c r="G293" s="11" t="s">
        <v>85</v>
      </c>
      <c r="H293" s="11" t="s">
        <v>88</v>
      </c>
      <c r="I293" s="11" t="s">
        <v>295</v>
      </c>
      <c r="J293" s="11" t="s">
        <v>299</v>
      </c>
      <c r="K293" s="11" t="s">
        <v>300</v>
      </c>
      <c r="L293" s="11" t="s">
        <v>301</v>
      </c>
    </row>
    <row r="294" spans="1:12" ht="12.75">
      <c r="A294">
        <v>18</v>
      </c>
      <c r="B294" s="59">
        <v>1</v>
      </c>
      <c r="C294" s="145" t="s">
        <v>382</v>
      </c>
      <c r="D294" s="33" t="s">
        <v>210</v>
      </c>
      <c r="E294" s="15">
        <v>259883700</v>
      </c>
      <c r="F294" s="24">
        <v>61374730</v>
      </c>
      <c r="G294" s="15">
        <v>147598466</v>
      </c>
      <c r="H294" s="15">
        <v>220735554</v>
      </c>
      <c r="I294" s="15">
        <v>29301308</v>
      </c>
      <c r="J294" s="15">
        <v>10057865</v>
      </c>
      <c r="K294" s="15">
        <v>192</v>
      </c>
      <c r="L294" s="147">
        <v>182314560</v>
      </c>
    </row>
    <row r="295" spans="1:12" ht="12.75">
      <c r="A295">
        <v>72</v>
      </c>
      <c r="B295" s="59">
        <v>2</v>
      </c>
      <c r="C295" s="145" t="s">
        <v>382</v>
      </c>
      <c r="D295" s="33" t="s">
        <v>167</v>
      </c>
      <c r="E295" s="15">
        <v>81025242</v>
      </c>
      <c r="F295" s="24">
        <v>14923893</v>
      </c>
      <c r="G295" s="15">
        <v>10990193</v>
      </c>
      <c r="H295" s="15">
        <v>50600272</v>
      </c>
      <c r="I295" s="15">
        <v>997094</v>
      </c>
      <c r="J295" s="15">
        <v>160037</v>
      </c>
      <c r="K295" s="15">
        <v>313</v>
      </c>
      <c r="L295" s="147">
        <v>66670500</v>
      </c>
    </row>
    <row r="296" spans="1:12" ht="12.75">
      <c r="A296">
        <v>73</v>
      </c>
      <c r="B296" s="59">
        <v>3</v>
      </c>
      <c r="C296" s="145" t="s">
        <v>346</v>
      </c>
      <c r="D296" s="33" t="s">
        <v>166</v>
      </c>
      <c r="E296" s="15">
        <v>80369997</v>
      </c>
      <c r="F296" s="24">
        <v>9419970</v>
      </c>
      <c r="G296" s="15">
        <v>29898698</v>
      </c>
      <c r="H296" s="15">
        <v>79102073</v>
      </c>
      <c r="I296" s="15">
        <v>2438182</v>
      </c>
      <c r="J296" s="15">
        <v>3865736</v>
      </c>
      <c r="K296" s="15">
        <v>199</v>
      </c>
      <c r="L296" s="147">
        <v>58397502</v>
      </c>
    </row>
    <row r="297" spans="1:12" ht="25.5">
      <c r="A297">
        <v>180</v>
      </c>
      <c r="B297" s="59">
        <v>4</v>
      </c>
      <c r="C297" s="145" t="s">
        <v>351</v>
      </c>
      <c r="D297" s="33" t="s">
        <v>210</v>
      </c>
      <c r="E297" s="15">
        <v>33379968</v>
      </c>
      <c r="F297" s="24">
        <v>974788</v>
      </c>
      <c r="G297" s="15" t="s">
        <v>383</v>
      </c>
      <c r="H297" s="15">
        <v>19130314</v>
      </c>
      <c r="I297" s="168">
        <v>-594174</v>
      </c>
      <c r="J297" s="15">
        <v>5451034</v>
      </c>
      <c r="K297" s="15">
        <v>43</v>
      </c>
      <c r="L297" s="147">
        <v>13061831</v>
      </c>
    </row>
    <row r="298" spans="1:12" ht="12.75">
      <c r="A298">
        <v>187</v>
      </c>
      <c r="B298" s="59">
        <v>5</v>
      </c>
      <c r="C298" s="145" t="s">
        <v>268</v>
      </c>
      <c r="D298" s="33" t="s">
        <v>210</v>
      </c>
      <c r="E298" s="15">
        <v>31918660</v>
      </c>
      <c r="F298" s="24">
        <v>8898535</v>
      </c>
      <c r="G298" s="15" t="s">
        <v>383</v>
      </c>
      <c r="H298" s="15">
        <v>26769083</v>
      </c>
      <c r="I298" s="168" t="s">
        <v>383</v>
      </c>
      <c r="J298" s="15">
        <v>9253438</v>
      </c>
      <c r="K298" s="15">
        <v>216</v>
      </c>
      <c r="L298" s="147">
        <v>31606361</v>
      </c>
    </row>
    <row r="299" spans="1:12" ht="25.5">
      <c r="A299">
        <v>196</v>
      </c>
      <c r="B299" s="59">
        <v>6</v>
      </c>
      <c r="C299" s="145" t="s">
        <v>233</v>
      </c>
      <c r="D299" s="33" t="s">
        <v>210</v>
      </c>
      <c r="E299" s="15">
        <v>30158467</v>
      </c>
      <c r="F299" s="24">
        <v>5791966</v>
      </c>
      <c r="G299" s="15" t="s">
        <v>383</v>
      </c>
      <c r="H299" s="15">
        <v>28055988</v>
      </c>
      <c r="I299" s="181" t="s">
        <v>383</v>
      </c>
      <c r="J299" s="15">
        <v>14053537</v>
      </c>
      <c r="K299" s="15">
        <v>303</v>
      </c>
      <c r="L299" s="147" t="s">
        <v>383</v>
      </c>
    </row>
    <row r="300" spans="3:12" ht="13.5" thickBot="1">
      <c r="C300" s="38" t="s">
        <v>237</v>
      </c>
      <c r="E300" s="22">
        <v>516736034</v>
      </c>
      <c r="F300" s="22">
        <v>101383882</v>
      </c>
      <c r="G300" s="22">
        <v>210347400</v>
      </c>
      <c r="H300" s="22">
        <v>424393284</v>
      </c>
      <c r="I300" s="22">
        <v>34605391</v>
      </c>
      <c r="J300" s="22">
        <v>42841647</v>
      </c>
      <c r="K300" s="22">
        <v>1266</v>
      </c>
      <c r="L300" s="22">
        <v>380131070</v>
      </c>
    </row>
    <row r="305" ht="13.5" thickBot="1"/>
    <row r="306" ht="13.5" thickBot="1">
      <c r="C306" s="29" t="s">
        <v>69</v>
      </c>
    </row>
    <row r="307" spans="1:12" ht="51">
      <c r="A307" s="4" t="s">
        <v>1</v>
      </c>
      <c r="B307" s="37" t="s">
        <v>80</v>
      </c>
      <c r="C307" s="30" t="s">
        <v>2</v>
      </c>
      <c r="D307" s="4" t="s">
        <v>158</v>
      </c>
      <c r="E307" s="10" t="s">
        <v>78</v>
      </c>
      <c r="F307" s="10" t="s">
        <v>81</v>
      </c>
      <c r="G307" s="10" t="s">
        <v>84</v>
      </c>
      <c r="H307" s="10" t="s">
        <v>86</v>
      </c>
      <c r="I307" s="10" t="s">
        <v>294</v>
      </c>
      <c r="J307" s="10" t="s">
        <v>296</v>
      </c>
      <c r="K307" s="10" t="s">
        <v>297</v>
      </c>
      <c r="L307" s="10" t="s">
        <v>298</v>
      </c>
    </row>
    <row r="308" spans="1:12" ht="63.75">
      <c r="A308" s="6" t="s">
        <v>3</v>
      </c>
      <c r="B308" s="6" t="s">
        <v>82</v>
      </c>
      <c r="C308" s="31" t="s">
        <v>4</v>
      </c>
      <c r="D308" s="6" t="s">
        <v>159</v>
      </c>
      <c r="E308" s="6" t="s">
        <v>79</v>
      </c>
      <c r="F308" s="11" t="s">
        <v>83</v>
      </c>
      <c r="G308" s="11" t="s">
        <v>85</v>
      </c>
      <c r="H308" s="11" t="s">
        <v>88</v>
      </c>
      <c r="I308" s="11" t="s">
        <v>295</v>
      </c>
      <c r="J308" s="11" t="s">
        <v>299</v>
      </c>
      <c r="K308" s="11" t="s">
        <v>300</v>
      </c>
      <c r="L308" s="11" t="s">
        <v>301</v>
      </c>
    </row>
    <row r="309" spans="1:12" ht="25.5">
      <c r="A309" s="9">
        <v>11</v>
      </c>
      <c r="B309" s="184">
        <v>1</v>
      </c>
      <c r="C309" s="145" t="s">
        <v>186</v>
      </c>
      <c r="D309" s="33" t="s">
        <v>210</v>
      </c>
      <c r="E309" s="15">
        <v>470864464</v>
      </c>
      <c r="F309" s="24">
        <v>921005</v>
      </c>
      <c r="G309" s="15">
        <v>5811740</v>
      </c>
      <c r="H309" s="15">
        <v>253637114</v>
      </c>
      <c r="I309" s="168">
        <v>-4164028</v>
      </c>
      <c r="J309" s="15">
        <v>230027447</v>
      </c>
      <c r="K309" s="15">
        <v>48</v>
      </c>
      <c r="L309" s="147">
        <v>0</v>
      </c>
    </row>
    <row r="310" spans="1:12" ht="25.5">
      <c r="A310" s="9">
        <v>12</v>
      </c>
      <c r="B310" s="184">
        <v>2</v>
      </c>
      <c r="C310" s="145" t="s">
        <v>379</v>
      </c>
      <c r="D310" s="33" t="s">
        <v>160</v>
      </c>
      <c r="E310" s="15">
        <v>470016243</v>
      </c>
      <c r="F310" s="24">
        <v>-388134</v>
      </c>
      <c r="G310" s="15">
        <v>705013480</v>
      </c>
      <c r="H310" s="15">
        <v>951792769</v>
      </c>
      <c r="I310" s="168">
        <v>-47360566</v>
      </c>
      <c r="J310" s="15">
        <v>45178353</v>
      </c>
      <c r="K310" s="15">
        <v>2111</v>
      </c>
      <c r="L310" s="147">
        <v>449553590</v>
      </c>
    </row>
    <row r="311" spans="1:12" ht="25.5">
      <c r="A311" s="9">
        <v>13</v>
      </c>
      <c r="B311" s="184">
        <v>3</v>
      </c>
      <c r="C311" s="145" t="s">
        <v>189</v>
      </c>
      <c r="D311" s="33" t="s">
        <v>210</v>
      </c>
      <c r="E311" s="15">
        <v>452069945</v>
      </c>
      <c r="F311" s="24">
        <v>77048231</v>
      </c>
      <c r="G311" s="15">
        <v>306502439</v>
      </c>
      <c r="H311" s="15">
        <v>521334637</v>
      </c>
      <c r="I311" s="168">
        <v>19633034</v>
      </c>
      <c r="J311" s="15">
        <v>31341287</v>
      </c>
      <c r="K311" s="15">
        <v>2583</v>
      </c>
      <c r="L311" s="147">
        <v>120420406</v>
      </c>
    </row>
    <row r="312" spans="1:12" ht="25.5">
      <c r="A312" s="9">
        <v>17</v>
      </c>
      <c r="B312" s="184">
        <v>4</v>
      </c>
      <c r="C312" s="145" t="s">
        <v>350</v>
      </c>
      <c r="D312" s="33" t="s">
        <v>210</v>
      </c>
      <c r="E312" s="15">
        <v>301669912</v>
      </c>
      <c r="F312" s="24">
        <v>1749657</v>
      </c>
      <c r="G312" s="15">
        <v>43699213</v>
      </c>
      <c r="H312" s="15">
        <v>472358049</v>
      </c>
      <c r="I312" s="168">
        <v>-75460313</v>
      </c>
      <c r="J312" s="15">
        <v>0</v>
      </c>
      <c r="K312" s="15">
        <v>3260</v>
      </c>
      <c r="L312" s="147">
        <v>293327709</v>
      </c>
    </row>
    <row r="313" spans="1:12" ht="12.75">
      <c r="A313" s="9">
        <v>21</v>
      </c>
      <c r="B313" s="184">
        <v>5</v>
      </c>
      <c r="C313" s="145" t="s">
        <v>215</v>
      </c>
      <c r="D313" s="36" t="s">
        <v>166</v>
      </c>
      <c r="E313" s="15">
        <v>227282560</v>
      </c>
      <c r="F313" s="24">
        <v>37940045</v>
      </c>
      <c r="G313" s="15">
        <v>159016262</v>
      </c>
      <c r="H313" s="15">
        <v>285904039</v>
      </c>
      <c r="I313" s="168">
        <v>7093194</v>
      </c>
      <c r="J313" s="15">
        <v>116819814</v>
      </c>
      <c r="K313" s="15">
        <v>1345</v>
      </c>
      <c r="L313" s="147">
        <v>213705836</v>
      </c>
    </row>
    <row r="314" spans="1:12" ht="12.75">
      <c r="A314" s="9">
        <v>35</v>
      </c>
      <c r="B314" s="184">
        <v>6</v>
      </c>
      <c r="C314" s="145" t="s">
        <v>103</v>
      </c>
      <c r="D314" s="33" t="s">
        <v>210</v>
      </c>
      <c r="E314" s="15">
        <v>171530054</v>
      </c>
      <c r="F314" s="24">
        <v>24177121</v>
      </c>
      <c r="G314" s="15">
        <v>85284432</v>
      </c>
      <c r="H314" s="15">
        <v>182339537</v>
      </c>
      <c r="I314" s="168">
        <v>10228777</v>
      </c>
      <c r="J314" s="15">
        <v>41135250</v>
      </c>
      <c r="K314" s="15">
        <v>705</v>
      </c>
      <c r="L314" s="147">
        <v>118093745</v>
      </c>
    </row>
    <row r="315" spans="1:12" ht="25.5">
      <c r="A315" s="9">
        <v>38</v>
      </c>
      <c r="B315" s="184">
        <v>7</v>
      </c>
      <c r="C315" s="145" t="s">
        <v>227</v>
      </c>
      <c r="D315" s="33" t="s">
        <v>210</v>
      </c>
      <c r="E315" s="15">
        <v>168180789</v>
      </c>
      <c r="F315" s="24">
        <v>10154879</v>
      </c>
      <c r="G315" s="15">
        <v>34686252</v>
      </c>
      <c r="H315" s="15">
        <v>132269354</v>
      </c>
      <c r="I315" s="168">
        <v>-6997578</v>
      </c>
      <c r="J315" s="15">
        <v>28494913</v>
      </c>
      <c r="K315" s="15">
        <v>1324</v>
      </c>
      <c r="L315" s="147">
        <v>139999324</v>
      </c>
    </row>
    <row r="316" spans="1:12" ht="25.5">
      <c r="A316" s="9">
        <v>44</v>
      </c>
      <c r="B316" s="184">
        <v>8</v>
      </c>
      <c r="C316" s="145" t="s">
        <v>179</v>
      </c>
      <c r="D316" s="33" t="s">
        <v>169</v>
      </c>
      <c r="E316" s="15">
        <v>142036242</v>
      </c>
      <c r="F316" s="24">
        <v>26246382</v>
      </c>
      <c r="G316" s="15">
        <v>93854669</v>
      </c>
      <c r="H316" s="15">
        <v>158430311</v>
      </c>
      <c r="I316" s="168">
        <v>10061702</v>
      </c>
      <c r="J316" s="15">
        <v>63585664</v>
      </c>
      <c r="K316" s="15">
        <v>250</v>
      </c>
      <c r="L316" s="147">
        <v>137171587</v>
      </c>
    </row>
    <row r="317" spans="1:12" ht="12.75">
      <c r="A317" s="9">
        <v>45</v>
      </c>
      <c r="B317" s="184">
        <v>9</v>
      </c>
      <c r="C317" s="145" t="s">
        <v>104</v>
      </c>
      <c r="D317" s="33" t="s">
        <v>210</v>
      </c>
      <c r="E317" s="15">
        <v>141586186</v>
      </c>
      <c r="F317" s="24">
        <v>32714416</v>
      </c>
      <c r="G317" s="15" t="s">
        <v>383</v>
      </c>
      <c r="H317" s="15" t="s">
        <v>383</v>
      </c>
      <c r="I317" s="168" t="s">
        <v>383</v>
      </c>
      <c r="J317" s="15">
        <v>49701644</v>
      </c>
      <c r="K317" s="15" t="s">
        <v>383</v>
      </c>
      <c r="L317" s="147">
        <v>135739213</v>
      </c>
    </row>
    <row r="318" spans="1:12" ht="25.5">
      <c r="A318" s="9">
        <v>62</v>
      </c>
      <c r="B318" s="184">
        <v>10</v>
      </c>
      <c r="C318" s="145" t="s">
        <v>114</v>
      </c>
      <c r="D318" s="33" t="s">
        <v>210</v>
      </c>
      <c r="E318" s="15">
        <v>92760282</v>
      </c>
      <c r="F318" s="24">
        <v>20595916</v>
      </c>
      <c r="G318" s="15">
        <v>122165432</v>
      </c>
      <c r="H318" s="15">
        <v>158490139</v>
      </c>
      <c r="I318" s="168">
        <v>6824199</v>
      </c>
      <c r="J318" s="15">
        <v>23739596</v>
      </c>
      <c r="K318" s="15">
        <v>685</v>
      </c>
      <c r="L318" s="147">
        <v>91302288</v>
      </c>
    </row>
    <row r="319" spans="1:12" ht="12.75">
      <c r="A319" s="9">
        <v>69</v>
      </c>
      <c r="B319" s="184">
        <v>11</v>
      </c>
      <c r="C319" s="145" t="s">
        <v>231</v>
      </c>
      <c r="D319" s="33" t="s">
        <v>210</v>
      </c>
      <c r="E319" s="15">
        <v>85573609</v>
      </c>
      <c r="F319" s="24">
        <v>16606368</v>
      </c>
      <c r="G319" s="15">
        <v>27491362</v>
      </c>
      <c r="H319" s="15">
        <v>72751416</v>
      </c>
      <c r="I319" s="168">
        <v>-8406489</v>
      </c>
      <c r="J319" s="15">
        <v>20792250</v>
      </c>
      <c r="K319" s="15">
        <v>867</v>
      </c>
      <c r="L319" s="147">
        <v>78288675</v>
      </c>
    </row>
    <row r="320" spans="1:12" ht="25.5">
      <c r="A320" s="9">
        <v>71</v>
      </c>
      <c r="B320" s="184">
        <v>12</v>
      </c>
      <c r="C320" s="145" t="s">
        <v>382</v>
      </c>
      <c r="D320" s="36" t="s">
        <v>163</v>
      </c>
      <c r="E320" s="15">
        <v>81120235</v>
      </c>
      <c r="F320" s="24">
        <v>25975736</v>
      </c>
      <c r="G320" s="15">
        <v>65798794</v>
      </c>
      <c r="H320" s="15">
        <v>98615348</v>
      </c>
      <c r="I320" s="168">
        <v>7651301</v>
      </c>
      <c r="J320" s="15">
        <v>48493305</v>
      </c>
      <c r="K320" s="15">
        <v>900</v>
      </c>
      <c r="L320" s="147">
        <v>79404486</v>
      </c>
    </row>
    <row r="321" spans="1:12" ht="25.5">
      <c r="A321" s="9">
        <v>75</v>
      </c>
      <c r="B321" s="184">
        <v>13</v>
      </c>
      <c r="C321" s="145" t="s">
        <v>230</v>
      </c>
      <c r="D321" s="33" t="s">
        <v>210</v>
      </c>
      <c r="E321" s="15">
        <v>78538950</v>
      </c>
      <c r="F321" s="24">
        <v>5644617</v>
      </c>
      <c r="G321" s="15" t="s">
        <v>383</v>
      </c>
      <c r="H321" s="15" t="s">
        <v>383</v>
      </c>
      <c r="I321" s="168" t="s">
        <v>383</v>
      </c>
      <c r="J321" s="15">
        <v>49701643</v>
      </c>
      <c r="K321" s="15" t="s">
        <v>383</v>
      </c>
      <c r="L321" s="147">
        <v>10048000</v>
      </c>
    </row>
    <row r="322" spans="1:12" ht="12.75">
      <c r="A322" s="9">
        <v>76</v>
      </c>
      <c r="B322" s="184">
        <v>14</v>
      </c>
      <c r="C322" s="145" t="s">
        <v>117</v>
      </c>
      <c r="D322" s="33" t="s">
        <v>210</v>
      </c>
      <c r="E322" s="15" t="s">
        <v>383</v>
      </c>
      <c r="F322" s="24" t="s">
        <v>383</v>
      </c>
      <c r="G322" s="15" t="s">
        <v>383</v>
      </c>
      <c r="H322" s="15" t="s">
        <v>383</v>
      </c>
      <c r="I322" s="168" t="s">
        <v>383</v>
      </c>
      <c r="J322" s="15" t="s">
        <v>383</v>
      </c>
      <c r="K322" s="15" t="s">
        <v>383</v>
      </c>
      <c r="L322" s="147" t="s">
        <v>383</v>
      </c>
    </row>
    <row r="323" spans="1:12" ht="25.5">
      <c r="A323" s="9">
        <v>80</v>
      </c>
      <c r="B323" s="184">
        <v>15</v>
      </c>
      <c r="C323" s="145" t="s">
        <v>380</v>
      </c>
      <c r="D323" s="33" t="s">
        <v>210</v>
      </c>
      <c r="E323" s="15">
        <v>73415691</v>
      </c>
      <c r="F323" s="24">
        <v>239008</v>
      </c>
      <c r="G323" s="15">
        <v>255153</v>
      </c>
      <c r="H323" s="15">
        <v>3495955</v>
      </c>
      <c r="I323" s="168">
        <v>46061</v>
      </c>
      <c r="J323" s="15">
        <v>56557515</v>
      </c>
      <c r="K323" s="15">
        <v>0</v>
      </c>
      <c r="L323" s="147">
        <v>0</v>
      </c>
    </row>
    <row r="324" spans="1:12" ht="25.5">
      <c r="A324" s="9">
        <v>82</v>
      </c>
      <c r="B324" s="184">
        <v>16</v>
      </c>
      <c r="C324" s="145" t="s">
        <v>356</v>
      </c>
      <c r="D324" s="33" t="s">
        <v>210</v>
      </c>
      <c r="E324" s="15">
        <v>70613789</v>
      </c>
      <c r="F324" s="24">
        <v>121377</v>
      </c>
      <c r="G324" s="15">
        <v>-47951535</v>
      </c>
      <c r="H324" s="15">
        <v>182785695</v>
      </c>
      <c r="I324" s="168">
        <v>-46955661</v>
      </c>
      <c r="J324" s="15">
        <v>6601210</v>
      </c>
      <c r="K324" s="15">
        <v>809</v>
      </c>
      <c r="L324" s="147">
        <v>70080884</v>
      </c>
    </row>
    <row r="325" spans="1:12" ht="25.5">
      <c r="A325" s="9">
        <v>88</v>
      </c>
      <c r="B325" s="184">
        <v>17</v>
      </c>
      <c r="C325" s="145" t="s">
        <v>121</v>
      </c>
      <c r="D325" s="33" t="s">
        <v>210</v>
      </c>
      <c r="E325" s="15">
        <v>65578814</v>
      </c>
      <c r="F325" s="24">
        <v>15341109</v>
      </c>
      <c r="G325" s="15">
        <v>53263310</v>
      </c>
      <c r="H325" s="15">
        <v>67029216</v>
      </c>
      <c r="I325" s="168">
        <v>8807877</v>
      </c>
      <c r="J325" s="15">
        <v>5646397</v>
      </c>
      <c r="K325" s="15">
        <v>320</v>
      </c>
      <c r="L325" s="147">
        <v>63257414</v>
      </c>
    </row>
    <row r="326" spans="1:12" ht="12.75">
      <c r="A326" s="9">
        <v>89</v>
      </c>
      <c r="B326" s="184">
        <v>18</v>
      </c>
      <c r="C326" s="145" t="s">
        <v>122</v>
      </c>
      <c r="D326" s="33" t="s">
        <v>210</v>
      </c>
      <c r="E326" s="15">
        <v>64945241</v>
      </c>
      <c r="F326" s="24">
        <v>6596543</v>
      </c>
      <c r="G326" s="15">
        <v>43129104</v>
      </c>
      <c r="H326" s="15">
        <v>62580308</v>
      </c>
      <c r="I326" s="168">
        <v>1138752</v>
      </c>
      <c r="J326" s="15">
        <v>39179</v>
      </c>
      <c r="K326" s="15">
        <v>314</v>
      </c>
      <c r="L326" s="147">
        <v>60847918</v>
      </c>
    </row>
    <row r="327" spans="1:12" ht="12.75">
      <c r="A327" s="9">
        <v>93</v>
      </c>
      <c r="B327" s="184">
        <v>19</v>
      </c>
      <c r="C327" s="145" t="s">
        <v>267</v>
      </c>
      <c r="D327" s="33" t="s">
        <v>210</v>
      </c>
      <c r="E327" s="15">
        <v>63171614</v>
      </c>
      <c r="F327" s="24">
        <v>7397973</v>
      </c>
      <c r="G327" s="15">
        <v>52574540</v>
      </c>
      <c r="H327" s="15">
        <v>64749964</v>
      </c>
      <c r="I327" s="168">
        <v>2917695</v>
      </c>
      <c r="J327" s="15">
        <v>1167046</v>
      </c>
      <c r="K327" s="15">
        <v>297</v>
      </c>
      <c r="L327" s="147">
        <v>62389243</v>
      </c>
    </row>
    <row r="328" spans="1:12" ht="25.5">
      <c r="A328" s="9">
        <v>103</v>
      </c>
      <c r="B328" s="184">
        <v>20</v>
      </c>
      <c r="C328" s="152" t="s">
        <v>128</v>
      </c>
      <c r="D328" s="33" t="s">
        <v>210</v>
      </c>
      <c r="E328" s="15">
        <v>59232194</v>
      </c>
      <c r="F328" s="24">
        <v>6480271</v>
      </c>
      <c r="G328" s="15">
        <v>23256460</v>
      </c>
      <c r="H328" s="15">
        <v>35980979</v>
      </c>
      <c r="I328" s="168">
        <v>5072553</v>
      </c>
      <c r="J328" s="15">
        <v>4646873</v>
      </c>
      <c r="K328" s="15">
        <v>75</v>
      </c>
      <c r="L328" s="147">
        <v>12730711</v>
      </c>
    </row>
    <row r="329" spans="1:12" ht="25.5">
      <c r="A329" s="9">
        <v>117</v>
      </c>
      <c r="B329" s="184">
        <v>21</v>
      </c>
      <c r="C329" s="152" t="s">
        <v>217</v>
      </c>
      <c r="D329" s="36" t="s">
        <v>160</v>
      </c>
      <c r="E329" s="15">
        <v>51990313</v>
      </c>
      <c r="F329" s="24">
        <v>10020304</v>
      </c>
      <c r="G329" s="15">
        <v>12994299</v>
      </c>
      <c r="H329" s="15">
        <v>37064415</v>
      </c>
      <c r="I329" s="168">
        <v>-1488486</v>
      </c>
      <c r="J329" s="15">
        <v>31862167</v>
      </c>
      <c r="K329" s="15">
        <v>677</v>
      </c>
      <c r="L329" s="147">
        <v>48185155</v>
      </c>
    </row>
    <row r="330" spans="1:12" ht="25.5">
      <c r="A330" s="9">
        <v>121</v>
      </c>
      <c r="B330" s="184">
        <v>22</v>
      </c>
      <c r="C330" s="145" t="s">
        <v>326</v>
      </c>
      <c r="D330" s="33" t="s">
        <v>210</v>
      </c>
      <c r="E330" s="15">
        <v>51334089</v>
      </c>
      <c r="F330" s="24">
        <v>6579669</v>
      </c>
      <c r="G330" s="15">
        <v>16153486</v>
      </c>
      <c r="H330" s="15">
        <v>45728703</v>
      </c>
      <c r="I330" s="168">
        <v>1451436</v>
      </c>
      <c r="J330" s="15">
        <v>21740450</v>
      </c>
      <c r="K330" s="15">
        <v>428</v>
      </c>
      <c r="L330" s="147">
        <v>37275295</v>
      </c>
    </row>
    <row r="331" spans="1:12" ht="12.75">
      <c r="A331" s="9">
        <v>123</v>
      </c>
      <c r="B331" s="184">
        <v>23</v>
      </c>
      <c r="C331" s="145" t="s">
        <v>382</v>
      </c>
      <c r="D331" s="33" t="s">
        <v>210</v>
      </c>
      <c r="E331" s="15">
        <v>50529407</v>
      </c>
      <c r="F331" s="24">
        <v>13213274</v>
      </c>
      <c r="G331" s="15">
        <v>43070336</v>
      </c>
      <c r="H331" s="15">
        <v>52837791</v>
      </c>
      <c r="I331" s="168">
        <v>1433009</v>
      </c>
      <c r="J331" s="15">
        <v>16978751</v>
      </c>
      <c r="K331" s="15">
        <v>404</v>
      </c>
      <c r="L331" s="147">
        <v>49080130</v>
      </c>
    </row>
    <row r="332" spans="1:12" ht="12.75">
      <c r="A332" s="9">
        <v>125</v>
      </c>
      <c r="B332" s="184">
        <v>24</v>
      </c>
      <c r="C332" s="145" t="s">
        <v>208</v>
      </c>
      <c r="D332" s="33" t="s">
        <v>210</v>
      </c>
      <c r="E332" s="15">
        <v>49251414</v>
      </c>
      <c r="F332" s="24">
        <v>16074483</v>
      </c>
      <c r="G332" s="15">
        <v>34555793</v>
      </c>
      <c r="H332" s="15">
        <v>47328976</v>
      </c>
      <c r="I332" s="168">
        <v>5258231</v>
      </c>
      <c r="J332" s="15">
        <v>222361</v>
      </c>
      <c r="K332" s="15">
        <v>571</v>
      </c>
      <c r="L332" s="147">
        <v>47933514</v>
      </c>
    </row>
    <row r="333" spans="1:12" ht="12.75">
      <c r="A333" s="9">
        <v>128</v>
      </c>
      <c r="B333" s="184">
        <v>25</v>
      </c>
      <c r="C333" s="145" t="s">
        <v>269</v>
      </c>
      <c r="D333" s="33" t="s">
        <v>210</v>
      </c>
      <c r="E333" s="15">
        <v>47522035</v>
      </c>
      <c r="F333" s="24">
        <v>21980718</v>
      </c>
      <c r="G333" s="15">
        <v>66925509</v>
      </c>
      <c r="H333" s="15">
        <v>72135401</v>
      </c>
      <c r="I333" s="168">
        <v>9480823</v>
      </c>
      <c r="J333" s="15">
        <v>5009</v>
      </c>
      <c r="K333" s="15">
        <v>596</v>
      </c>
      <c r="L333" s="147">
        <v>42536764</v>
      </c>
    </row>
    <row r="334" spans="1:12" ht="25.5">
      <c r="A334" s="9">
        <v>129</v>
      </c>
      <c r="B334" s="184">
        <v>26</v>
      </c>
      <c r="C334" s="145" t="s">
        <v>328</v>
      </c>
      <c r="D334" s="36" t="s">
        <v>210</v>
      </c>
      <c r="E334" s="15">
        <v>47267169</v>
      </c>
      <c r="F334" s="24">
        <v>7371764</v>
      </c>
      <c r="G334" s="15">
        <v>58284901</v>
      </c>
      <c r="H334" s="15">
        <v>63975123</v>
      </c>
      <c r="I334" s="168">
        <v>200319</v>
      </c>
      <c r="J334" s="15">
        <v>3459799</v>
      </c>
      <c r="K334" s="15">
        <v>408</v>
      </c>
      <c r="L334" s="147">
        <v>47159141</v>
      </c>
    </row>
    <row r="335" spans="1:12" ht="25.5">
      <c r="A335" s="9">
        <v>136</v>
      </c>
      <c r="B335" s="184">
        <v>27</v>
      </c>
      <c r="C335" s="145" t="s">
        <v>145</v>
      </c>
      <c r="D335" s="33" t="s">
        <v>171</v>
      </c>
      <c r="E335" s="15">
        <v>45536557</v>
      </c>
      <c r="F335" s="24">
        <v>8172983</v>
      </c>
      <c r="G335" s="15">
        <v>30601925</v>
      </c>
      <c r="H335" s="15">
        <v>43875958</v>
      </c>
      <c r="I335" s="168">
        <v>2759670</v>
      </c>
      <c r="J335" s="15">
        <v>626320</v>
      </c>
      <c r="K335" s="15">
        <v>312</v>
      </c>
      <c r="L335" s="147">
        <v>43437057</v>
      </c>
    </row>
    <row r="336" spans="1:12" ht="25.5">
      <c r="A336" s="9">
        <v>137</v>
      </c>
      <c r="B336" s="184">
        <v>28</v>
      </c>
      <c r="C336" s="152" t="s">
        <v>146</v>
      </c>
      <c r="D336" s="33" t="s">
        <v>210</v>
      </c>
      <c r="E336" s="15">
        <v>45220889</v>
      </c>
      <c r="F336" s="24">
        <v>10702382</v>
      </c>
      <c r="G336" s="15">
        <v>44570599</v>
      </c>
      <c r="H336" s="15">
        <v>61027817</v>
      </c>
      <c r="I336" s="168">
        <v>3030166</v>
      </c>
      <c r="J336" s="15">
        <v>26142778</v>
      </c>
      <c r="K336" s="15">
        <v>310</v>
      </c>
      <c r="L336" s="147">
        <v>45054054</v>
      </c>
    </row>
    <row r="337" spans="1:12" ht="12.75">
      <c r="A337" s="9">
        <v>145</v>
      </c>
      <c r="B337" s="184">
        <v>29</v>
      </c>
      <c r="C337" s="145" t="s">
        <v>270</v>
      </c>
      <c r="D337" s="33" t="s">
        <v>210</v>
      </c>
      <c r="E337" s="15">
        <v>42410710</v>
      </c>
      <c r="F337" s="24">
        <v>5166234</v>
      </c>
      <c r="G337" s="15">
        <v>345891</v>
      </c>
      <c r="H337" s="15">
        <v>8710908</v>
      </c>
      <c r="I337" s="168">
        <v>88598</v>
      </c>
      <c r="J337" s="15">
        <v>27568601</v>
      </c>
      <c r="K337" s="15">
        <v>307</v>
      </c>
      <c r="L337" s="147">
        <v>0</v>
      </c>
    </row>
    <row r="338" spans="1:12" ht="12.75">
      <c r="A338" s="9">
        <v>147</v>
      </c>
      <c r="B338" s="184">
        <v>30</v>
      </c>
      <c r="C338" s="145" t="s">
        <v>204</v>
      </c>
      <c r="D338" s="33" t="s">
        <v>210</v>
      </c>
      <c r="E338" s="15">
        <v>41742404</v>
      </c>
      <c r="F338" s="24">
        <v>6601847</v>
      </c>
      <c r="G338" s="15">
        <v>9075283</v>
      </c>
      <c r="H338" s="15">
        <v>20935146</v>
      </c>
      <c r="I338" s="168">
        <v>6230596</v>
      </c>
      <c r="J338" s="15">
        <v>0</v>
      </c>
      <c r="K338" s="15">
        <v>6</v>
      </c>
      <c r="L338" s="147">
        <v>0</v>
      </c>
    </row>
    <row r="339" spans="1:12" ht="12.75">
      <c r="A339" s="9">
        <v>155</v>
      </c>
      <c r="B339" s="184">
        <v>31</v>
      </c>
      <c r="C339" s="145" t="s">
        <v>352</v>
      </c>
      <c r="D339" s="33" t="s">
        <v>210</v>
      </c>
      <c r="E339" s="15">
        <v>40635870</v>
      </c>
      <c r="F339" s="24">
        <v>-114118</v>
      </c>
      <c r="G339" s="15">
        <v>109696392</v>
      </c>
      <c r="H339" s="15">
        <v>116452907</v>
      </c>
      <c r="I339" s="168">
        <v>-4190911</v>
      </c>
      <c r="J339" s="15">
        <v>2108000</v>
      </c>
      <c r="K339" s="15">
        <v>142</v>
      </c>
      <c r="L339" s="147">
        <v>36542434</v>
      </c>
    </row>
    <row r="340" spans="1:12" ht="25.5">
      <c r="A340" s="9">
        <v>157</v>
      </c>
      <c r="B340" s="184">
        <v>32</v>
      </c>
      <c r="C340" s="145" t="s">
        <v>13</v>
      </c>
      <c r="D340" s="33" t="s">
        <v>210</v>
      </c>
      <c r="E340" s="15">
        <v>39756453</v>
      </c>
      <c r="F340" s="24">
        <v>6036714</v>
      </c>
      <c r="G340" s="15">
        <v>15972601</v>
      </c>
      <c r="H340" s="15">
        <v>37265896</v>
      </c>
      <c r="I340" s="168">
        <v>803472</v>
      </c>
      <c r="J340" s="15">
        <v>4700000</v>
      </c>
      <c r="K340" s="15">
        <v>230</v>
      </c>
      <c r="L340" s="147">
        <v>32426553</v>
      </c>
    </row>
    <row r="341" spans="1:12" ht="12.75">
      <c r="A341" s="9">
        <v>164</v>
      </c>
      <c r="B341" s="184">
        <v>33</v>
      </c>
      <c r="C341" s="145" t="s">
        <v>382</v>
      </c>
      <c r="D341" s="33" t="s">
        <v>210</v>
      </c>
      <c r="E341" s="15">
        <v>37063481</v>
      </c>
      <c r="F341" s="24">
        <v>1607840</v>
      </c>
      <c r="G341" s="15">
        <v>6426816</v>
      </c>
      <c r="H341" s="15">
        <v>12879376</v>
      </c>
      <c r="I341" s="168">
        <v>804730</v>
      </c>
      <c r="J341" s="15">
        <v>0</v>
      </c>
      <c r="K341" s="15">
        <v>38</v>
      </c>
      <c r="L341" s="147">
        <v>4580751</v>
      </c>
    </row>
    <row r="342" spans="1:12" ht="12.75">
      <c r="A342" s="9">
        <v>165</v>
      </c>
      <c r="B342" s="184">
        <v>34</v>
      </c>
      <c r="C342" s="145" t="s">
        <v>196</v>
      </c>
      <c r="D342" s="33" t="s">
        <v>210</v>
      </c>
      <c r="E342" s="15">
        <v>37055252</v>
      </c>
      <c r="F342" s="24">
        <v>657488</v>
      </c>
      <c r="G342" s="15">
        <v>844553</v>
      </c>
      <c r="H342" s="15">
        <v>6945121</v>
      </c>
      <c r="I342" s="168">
        <v>184713</v>
      </c>
      <c r="J342" s="15">
        <v>29901172</v>
      </c>
      <c r="K342" s="15">
        <v>13</v>
      </c>
      <c r="L342" s="147">
        <v>0</v>
      </c>
    </row>
    <row r="343" spans="1:12" ht="25.5">
      <c r="A343" s="9">
        <v>167</v>
      </c>
      <c r="B343" s="184">
        <v>35</v>
      </c>
      <c r="C343" s="145" t="s">
        <v>305</v>
      </c>
      <c r="D343" s="33" t="s">
        <v>210</v>
      </c>
      <c r="E343" s="15">
        <v>36841647</v>
      </c>
      <c r="F343" s="24">
        <v>10469664</v>
      </c>
      <c r="G343" s="15">
        <v>33933151</v>
      </c>
      <c r="H343" s="15">
        <v>64227716</v>
      </c>
      <c r="I343" s="168" t="s">
        <v>383</v>
      </c>
      <c r="J343" s="15">
        <v>7260299</v>
      </c>
      <c r="K343" s="15">
        <v>517</v>
      </c>
      <c r="L343" s="147">
        <v>32945517</v>
      </c>
    </row>
    <row r="344" spans="1:12" ht="25.5">
      <c r="A344" s="9">
        <v>174</v>
      </c>
      <c r="B344" s="184">
        <v>36</v>
      </c>
      <c r="C344" s="145" t="s">
        <v>327</v>
      </c>
      <c r="D344" s="33" t="s">
        <v>210</v>
      </c>
      <c r="E344" s="15">
        <v>34781331</v>
      </c>
      <c r="F344" s="24">
        <v>1311761</v>
      </c>
      <c r="G344" s="15">
        <v>23353617</v>
      </c>
      <c r="H344" s="15">
        <v>47801167</v>
      </c>
      <c r="I344" s="168">
        <v>-6631371</v>
      </c>
      <c r="J344" s="15">
        <v>210402</v>
      </c>
      <c r="K344" s="15">
        <v>609</v>
      </c>
      <c r="L344" s="147">
        <v>33622847</v>
      </c>
    </row>
    <row r="345" spans="1:12" ht="12.75">
      <c r="A345" s="9">
        <v>189</v>
      </c>
      <c r="B345" s="184">
        <v>37</v>
      </c>
      <c r="C345" s="145" t="s">
        <v>29</v>
      </c>
      <c r="D345" s="33" t="s">
        <v>210</v>
      </c>
      <c r="E345" s="15">
        <v>31512116</v>
      </c>
      <c r="F345" s="24">
        <v>6517997</v>
      </c>
      <c r="G345" s="15">
        <v>5099373</v>
      </c>
      <c r="H345" s="15">
        <v>22918949</v>
      </c>
      <c r="I345" s="168">
        <v>530644</v>
      </c>
      <c r="J345" s="15">
        <v>20525939</v>
      </c>
      <c r="K345" s="15">
        <v>456</v>
      </c>
      <c r="L345" s="147">
        <v>29722324</v>
      </c>
    </row>
    <row r="346" spans="1:12" ht="25.5">
      <c r="A346" s="9">
        <v>192</v>
      </c>
      <c r="B346" s="184">
        <v>38</v>
      </c>
      <c r="C346" s="145" t="s">
        <v>31</v>
      </c>
      <c r="D346" s="33" t="s">
        <v>210</v>
      </c>
      <c r="E346" s="15">
        <v>30344188</v>
      </c>
      <c r="F346" s="24">
        <v>925118</v>
      </c>
      <c r="G346" s="15">
        <v>4764116</v>
      </c>
      <c r="H346" s="15">
        <v>27525450</v>
      </c>
      <c r="I346" s="168">
        <v>277931</v>
      </c>
      <c r="J346" s="15">
        <v>0</v>
      </c>
      <c r="K346" s="15">
        <v>40</v>
      </c>
      <c r="L346" s="147">
        <v>0</v>
      </c>
    </row>
    <row r="347" spans="1:12" ht="25.5">
      <c r="A347" s="9">
        <v>199</v>
      </c>
      <c r="B347" s="184">
        <v>39</v>
      </c>
      <c r="C347" s="145" t="s">
        <v>185</v>
      </c>
      <c r="D347" s="33" t="s">
        <v>210</v>
      </c>
      <c r="E347" s="15">
        <v>30085615</v>
      </c>
      <c r="F347" s="24">
        <v>-4008589</v>
      </c>
      <c r="G347" s="15">
        <v>7874382</v>
      </c>
      <c r="H347" s="15">
        <v>20522359</v>
      </c>
      <c r="I347" s="168">
        <v>-10502499</v>
      </c>
      <c r="J347" s="15">
        <v>1224703</v>
      </c>
      <c r="K347" s="15">
        <v>60</v>
      </c>
      <c r="L347" s="147">
        <v>17929941</v>
      </c>
    </row>
    <row r="348" spans="1:12" ht="25.5">
      <c r="A348" s="9">
        <v>206</v>
      </c>
      <c r="B348" s="184">
        <v>40</v>
      </c>
      <c r="C348" s="145" t="s">
        <v>37</v>
      </c>
      <c r="D348" s="33" t="s">
        <v>210</v>
      </c>
      <c r="E348" s="15">
        <v>29298943</v>
      </c>
      <c r="F348" s="24">
        <v>3683229</v>
      </c>
      <c r="G348" s="15">
        <v>9589675</v>
      </c>
      <c r="H348" s="15">
        <v>13882986</v>
      </c>
      <c r="I348" s="168">
        <v>2989119</v>
      </c>
      <c r="J348" s="15">
        <v>0</v>
      </c>
      <c r="K348" s="15">
        <v>75</v>
      </c>
      <c r="L348" s="147">
        <v>26630058</v>
      </c>
    </row>
    <row r="349" spans="1:12" ht="25.5">
      <c r="A349" s="9">
        <v>209</v>
      </c>
      <c r="B349" s="184">
        <v>41</v>
      </c>
      <c r="C349" s="145" t="s">
        <v>39</v>
      </c>
      <c r="D349" s="33" t="s">
        <v>210</v>
      </c>
      <c r="E349" s="15">
        <v>29011109</v>
      </c>
      <c r="F349" s="24">
        <v>6553393</v>
      </c>
      <c r="G349" s="15">
        <v>65195430</v>
      </c>
      <c r="H349" s="15">
        <v>68898238</v>
      </c>
      <c r="I349" s="168">
        <v>521280</v>
      </c>
      <c r="J349" s="15">
        <v>718611</v>
      </c>
      <c r="K349" s="15">
        <v>200</v>
      </c>
      <c r="L349" s="147">
        <v>28670221</v>
      </c>
    </row>
    <row r="350" spans="1:12" ht="25.5">
      <c r="A350" s="9">
        <v>211</v>
      </c>
      <c r="B350" s="184">
        <v>42</v>
      </c>
      <c r="C350" s="145" t="s">
        <v>41</v>
      </c>
      <c r="D350" s="33" t="s">
        <v>210</v>
      </c>
      <c r="E350" s="15">
        <v>28944890</v>
      </c>
      <c r="F350" s="24">
        <v>7041650</v>
      </c>
      <c r="G350" s="15">
        <v>12563799</v>
      </c>
      <c r="H350" s="15">
        <v>19669258</v>
      </c>
      <c r="I350" s="168">
        <v>3910348</v>
      </c>
      <c r="J350" s="15">
        <v>0</v>
      </c>
      <c r="K350" s="15">
        <v>155</v>
      </c>
      <c r="L350" s="147">
        <v>0</v>
      </c>
    </row>
    <row r="351" spans="1:12" ht="25.5">
      <c r="A351" s="9">
        <v>214</v>
      </c>
      <c r="B351" s="184">
        <v>43</v>
      </c>
      <c r="C351" s="145" t="s">
        <v>43</v>
      </c>
      <c r="D351" s="33" t="s">
        <v>210</v>
      </c>
      <c r="E351" s="15">
        <v>28788334</v>
      </c>
      <c r="F351" s="24">
        <v>5867752</v>
      </c>
      <c r="G351" s="15">
        <v>11034213</v>
      </c>
      <c r="H351" s="15">
        <v>32027860</v>
      </c>
      <c r="I351" s="168">
        <v>594903</v>
      </c>
      <c r="J351" s="15">
        <v>12409043</v>
      </c>
      <c r="K351" s="15">
        <v>209</v>
      </c>
      <c r="L351" s="147">
        <v>28788334</v>
      </c>
    </row>
    <row r="352" spans="1:12" ht="25.5">
      <c r="A352" s="9">
        <v>217</v>
      </c>
      <c r="B352" s="184">
        <v>44</v>
      </c>
      <c r="C352" s="145" t="s">
        <v>202</v>
      </c>
      <c r="D352" s="33" t="s">
        <v>210</v>
      </c>
      <c r="E352" s="15">
        <v>27725290</v>
      </c>
      <c r="F352" s="24">
        <v>697703</v>
      </c>
      <c r="G352" s="15">
        <v>15042236</v>
      </c>
      <c r="H352" s="15">
        <v>32598675</v>
      </c>
      <c r="I352" s="168">
        <v>-1787243</v>
      </c>
      <c r="J352" s="15">
        <v>21298191</v>
      </c>
      <c r="K352" s="15">
        <v>163</v>
      </c>
      <c r="L352" s="147">
        <v>20751312</v>
      </c>
    </row>
    <row r="353" spans="1:12" ht="12.75">
      <c r="A353" s="9">
        <v>227</v>
      </c>
      <c r="B353" s="184">
        <v>45</v>
      </c>
      <c r="C353" s="145" t="s">
        <v>382</v>
      </c>
      <c r="D353" s="33" t="s">
        <v>210</v>
      </c>
      <c r="E353" s="15">
        <v>26984682</v>
      </c>
      <c r="F353" s="24">
        <v>6023384</v>
      </c>
      <c r="G353" s="15">
        <v>7815489</v>
      </c>
      <c r="H353" s="15">
        <v>10250872</v>
      </c>
      <c r="I353" s="168">
        <v>2412947</v>
      </c>
      <c r="J353" s="15">
        <v>14293</v>
      </c>
      <c r="K353" s="15">
        <v>142</v>
      </c>
      <c r="L353" s="147">
        <v>26787929</v>
      </c>
    </row>
    <row r="354" spans="1:12" ht="12.75">
      <c r="A354" s="9">
        <v>228</v>
      </c>
      <c r="B354" s="184">
        <v>46</v>
      </c>
      <c r="C354" s="145" t="s">
        <v>50</v>
      </c>
      <c r="D354" s="33" t="s">
        <v>210</v>
      </c>
      <c r="E354" s="15">
        <v>26976469</v>
      </c>
      <c r="F354" s="24">
        <v>7720637</v>
      </c>
      <c r="G354" s="15">
        <v>19258318</v>
      </c>
      <c r="H354" s="15">
        <v>23930641</v>
      </c>
      <c r="I354" s="168">
        <v>3013292</v>
      </c>
      <c r="J354" s="15">
        <v>23757</v>
      </c>
      <c r="K354" s="15">
        <v>238</v>
      </c>
      <c r="L354" s="147">
        <v>26344849</v>
      </c>
    </row>
    <row r="355" spans="1:12" ht="25.5">
      <c r="A355" s="9">
        <v>229</v>
      </c>
      <c r="B355" s="184">
        <v>47</v>
      </c>
      <c r="C355" s="145" t="s">
        <v>177</v>
      </c>
      <c r="D355" s="33" t="s">
        <v>210</v>
      </c>
      <c r="E355" s="15">
        <v>26931396</v>
      </c>
      <c r="F355" s="24">
        <v>351793</v>
      </c>
      <c r="G355" s="15">
        <v>487584</v>
      </c>
      <c r="H355" s="15">
        <v>9970678</v>
      </c>
      <c r="I355" s="168">
        <v>34043</v>
      </c>
      <c r="J355" s="15">
        <v>15027891</v>
      </c>
      <c r="K355" s="15">
        <v>21</v>
      </c>
      <c r="L355" s="147">
        <v>0</v>
      </c>
    </row>
    <row r="356" spans="1:12" ht="12.75">
      <c r="A356" s="9">
        <v>230</v>
      </c>
      <c r="B356" s="184">
        <v>48</v>
      </c>
      <c r="C356" s="145" t="s">
        <v>51</v>
      </c>
      <c r="D356" s="33" t="s">
        <v>210</v>
      </c>
      <c r="E356" s="15">
        <v>26832519</v>
      </c>
      <c r="F356" s="24">
        <v>6357423</v>
      </c>
      <c r="G356" s="15">
        <v>18891760</v>
      </c>
      <c r="H356" s="15">
        <v>38875983</v>
      </c>
      <c r="I356" s="168">
        <v>2612456</v>
      </c>
      <c r="J356" s="15">
        <v>0</v>
      </c>
      <c r="K356" s="15">
        <v>297</v>
      </c>
      <c r="L356" s="147">
        <v>23773354</v>
      </c>
    </row>
    <row r="357" spans="1:12" ht="25.5">
      <c r="A357" s="9">
        <v>240</v>
      </c>
      <c r="B357" s="184">
        <v>49</v>
      </c>
      <c r="C357" s="145" t="s">
        <v>90</v>
      </c>
      <c r="D357" s="33" t="s">
        <v>210</v>
      </c>
      <c r="E357" s="15">
        <v>25970951</v>
      </c>
      <c r="F357" s="24">
        <v>127250</v>
      </c>
      <c r="G357" s="15">
        <v>1945034</v>
      </c>
      <c r="H357" s="15">
        <v>12438757</v>
      </c>
      <c r="I357" s="168">
        <v>87005</v>
      </c>
      <c r="J357" s="15">
        <v>18842207</v>
      </c>
      <c r="K357" s="15">
        <v>3</v>
      </c>
      <c r="L357" s="147">
        <v>0</v>
      </c>
    </row>
    <row r="358" spans="1:12" ht="25.5">
      <c r="A358" s="9">
        <v>244</v>
      </c>
      <c r="B358" s="184">
        <v>50</v>
      </c>
      <c r="C358" s="145" t="s">
        <v>58</v>
      </c>
      <c r="D358" s="33" t="s">
        <v>210</v>
      </c>
      <c r="E358" s="15">
        <v>25566543</v>
      </c>
      <c r="F358" s="24">
        <v>4581952</v>
      </c>
      <c r="G358" s="15">
        <v>14091545</v>
      </c>
      <c r="H358" s="15">
        <v>23467735</v>
      </c>
      <c r="I358" s="168">
        <v>2919344</v>
      </c>
      <c r="J358" s="15">
        <v>1493846</v>
      </c>
      <c r="K358" s="15">
        <v>40</v>
      </c>
      <c r="L358" s="147">
        <v>24076250</v>
      </c>
    </row>
    <row r="359" spans="1:12" ht="25.5">
      <c r="A359" s="9">
        <v>245</v>
      </c>
      <c r="B359" s="184">
        <v>51</v>
      </c>
      <c r="C359" s="145" t="s">
        <v>378</v>
      </c>
      <c r="D359" s="33" t="s">
        <v>210</v>
      </c>
      <c r="E359" s="15">
        <v>25247101</v>
      </c>
      <c r="F359" s="24">
        <v>2893358</v>
      </c>
      <c r="G359" s="15">
        <v>-22568232</v>
      </c>
      <c r="H359" s="15">
        <v>293236570</v>
      </c>
      <c r="I359" s="168">
        <v>-55576858</v>
      </c>
      <c r="J359" s="15">
        <v>0</v>
      </c>
      <c r="K359" s="15">
        <v>875</v>
      </c>
      <c r="L359" s="147">
        <v>25247101</v>
      </c>
    </row>
    <row r="360" spans="3:12" ht="13.5" thickBot="1">
      <c r="C360" s="38" t="s">
        <v>237</v>
      </c>
      <c r="E360" s="22">
        <f>SUM(E309:E359)</f>
        <v>4399345981</v>
      </c>
      <c r="F360" s="22">
        <f aca="true" t="shared" si="1" ref="F360:L360">SUM(F309:F359)</f>
        <v>496749577</v>
      </c>
      <c r="G360" s="22">
        <f t="shared" si="1"/>
        <v>2451740981</v>
      </c>
      <c r="H360" s="22">
        <f t="shared" si="1"/>
        <v>5093952262</v>
      </c>
      <c r="I360" s="185">
        <f t="shared" si="1"/>
        <v>-138417783</v>
      </c>
      <c r="J360" s="22">
        <f t="shared" si="1"/>
        <v>1088033976</v>
      </c>
      <c r="K360" s="22">
        <f t="shared" si="1"/>
        <v>24435</v>
      </c>
      <c r="L360" s="22">
        <f t="shared" si="1"/>
        <v>2915861914</v>
      </c>
    </row>
    <row r="361" ht="12.75">
      <c r="I361" s="186"/>
    </row>
    <row r="362" ht="12.75">
      <c r="I362" s="186"/>
    </row>
    <row r="365" ht="13.5" thickBot="1"/>
    <row r="366" ht="13.5" thickBot="1">
      <c r="C366" s="29" t="s">
        <v>77</v>
      </c>
    </row>
    <row r="367" spans="1:12" ht="51">
      <c r="A367" s="4" t="s">
        <v>1</v>
      </c>
      <c r="B367" s="37" t="s">
        <v>80</v>
      </c>
      <c r="C367" s="30" t="s">
        <v>2</v>
      </c>
      <c r="D367" s="4" t="s">
        <v>158</v>
      </c>
      <c r="E367" s="10" t="s">
        <v>78</v>
      </c>
      <c r="F367" s="10" t="s">
        <v>81</v>
      </c>
      <c r="G367" s="10" t="s">
        <v>84</v>
      </c>
      <c r="H367" s="10" t="s">
        <v>86</v>
      </c>
      <c r="I367" s="10" t="s">
        <v>294</v>
      </c>
      <c r="J367" s="10" t="s">
        <v>296</v>
      </c>
      <c r="K367" s="10" t="s">
        <v>297</v>
      </c>
      <c r="L367" s="10" t="s">
        <v>298</v>
      </c>
    </row>
    <row r="368" spans="1:12" ht="63.75">
      <c r="A368" s="6" t="s">
        <v>3</v>
      </c>
      <c r="B368" s="6" t="s">
        <v>82</v>
      </c>
      <c r="C368" s="31" t="s">
        <v>4</v>
      </c>
      <c r="D368" s="6" t="s">
        <v>159</v>
      </c>
      <c r="E368" s="6" t="s">
        <v>79</v>
      </c>
      <c r="F368" s="11" t="s">
        <v>83</v>
      </c>
      <c r="G368" s="11" t="s">
        <v>85</v>
      </c>
      <c r="H368" s="11" t="s">
        <v>88</v>
      </c>
      <c r="I368" s="11" t="s">
        <v>295</v>
      </c>
      <c r="J368" s="11" t="s">
        <v>299</v>
      </c>
      <c r="K368" s="11" t="s">
        <v>300</v>
      </c>
      <c r="L368" s="11" t="s">
        <v>301</v>
      </c>
    </row>
    <row r="369" spans="1:12" ht="25.5">
      <c r="A369">
        <v>97</v>
      </c>
      <c r="B369" s="59">
        <v>1</v>
      </c>
      <c r="C369" s="144" t="s">
        <v>375</v>
      </c>
      <c r="D369" s="36" t="s">
        <v>210</v>
      </c>
      <c r="E369" s="13">
        <v>62101332</v>
      </c>
      <c r="F369" s="24">
        <v>6035647</v>
      </c>
      <c r="G369" s="13">
        <v>7478241</v>
      </c>
      <c r="H369" s="13">
        <v>15242906</v>
      </c>
      <c r="I369" s="13">
        <v>4059986</v>
      </c>
      <c r="J369" s="13">
        <v>5606153</v>
      </c>
      <c r="K369" s="13">
        <v>64</v>
      </c>
      <c r="L369" s="27">
        <v>0</v>
      </c>
    </row>
    <row r="370" spans="3:12" ht="13.5" thickBot="1">
      <c r="C370" s="38" t="s">
        <v>237</v>
      </c>
      <c r="E370" s="13">
        <v>62101332</v>
      </c>
      <c r="F370" s="24">
        <v>6035647</v>
      </c>
      <c r="G370" s="13">
        <v>7478241</v>
      </c>
      <c r="H370" s="13">
        <v>15242906</v>
      </c>
      <c r="I370" s="13">
        <v>4059986</v>
      </c>
      <c r="J370" s="13">
        <v>5606153</v>
      </c>
      <c r="K370" s="13">
        <v>64</v>
      </c>
      <c r="L370" s="27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zoomScale="85" zoomScaleNormal="85" workbookViewId="0" topLeftCell="A1">
      <selection activeCell="B23" sqref="B23"/>
    </sheetView>
  </sheetViews>
  <sheetFormatPr defaultColWidth="9.140625" defaultRowHeight="12.75"/>
  <cols>
    <col min="1" max="1" width="37.421875" style="0" bestFit="1" customWidth="1"/>
    <col min="2" max="2" width="9.28125" style="0" bestFit="1" customWidth="1"/>
    <col min="3" max="3" width="22.421875" style="0" bestFit="1" customWidth="1"/>
    <col min="4" max="5" width="21.00390625" style="0" bestFit="1" customWidth="1"/>
    <col min="6" max="6" width="22.421875" style="0" bestFit="1" customWidth="1"/>
    <col min="7" max="7" width="21.00390625" style="0" bestFit="1" customWidth="1"/>
    <col min="8" max="8" width="22.421875" style="0" bestFit="1" customWidth="1"/>
    <col min="9" max="9" width="14.421875" style="0" bestFit="1" customWidth="1"/>
    <col min="10" max="10" width="22.421875" style="0" bestFit="1" customWidth="1"/>
  </cols>
  <sheetData>
    <row r="1" ht="17.25" thickBot="1" thickTop="1">
      <c r="A1" s="40" t="s">
        <v>238</v>
      </c>
    </row>
    <row r="2" spans="1:10" ht="64.5" thickBot="1" thickTop="1">
      <c r="A2" s="41" t="s">
        <v>239</v>
      </c>
      <c r="B2" s="42" t="s">
        <v>240</v>
      </c>
      <c r="C2" s="43" t="s">
        <v>241</v>
      </c>
      <c r="D2" s="43" t="s">
        <v>242</v>
      </c>
      <c r="E2" s="43" t="s">
        <v>84</v>
      </c>
      <c r="F2" s="43" t="s">
        <v>243</v>
      </c>
      <c r="G2" s="43" t="s">
        <v>294</v>
      </c>
      <c r="H2" s="44" t="s">
        <v>296</v>
      </c>
      <c r="I2" s="45" t="s">
        <v>297</v>
      </c>
      <c r="J2" s="43" t="s">
        <v>244</v>
      </c>
    </row>
    <row r="3" spans="1:10" ht="39" thickBot="1">
      <c r="A3" s="46" t="s">
        <v>245</v>
      </c>
      <c r="B3" s="47" t="s">
        <v>246</v>
      </c>
      <c r="C3" s="47" t="s">
        <v>247</v>
      </c>
      <c r="D3" s="47" t="s">
        <v>83</v>
      </c>
      <c r="E3" s="47" t="s">
        <v>85</v>
      </c>
      <c r="F3" s="47" t="s">
        <v>88</v>
      </c>
      <c r="G3" s="47" t="s">
        <v>295</v>
      </c>
      <c r="H3" s="47" t="s">
        <v>299</v>
      </c>
      <c r="I3" s="47" t="s">
        <v>300</v>
      </c>
      <c r="J3" s="48" t="s">
        <v>301</v>
      </c>
    </row>
    <row r="4" spans="1:10" ht="26.25" thickTop="1">
      <c r="A4" s="49" t="s">
        <v>248</v>
      </c>
      <c r="B4" s="50">
        <v>5</v>
      </c>
      <c r="C4" s="51">
        <v>560209500</v>
      </c>
      <c r="D4" s="51">
        <v>56838726</v>
      </c>
      <c r="E4" s="51">
        <v>220743408</v>
      </c>
      <c r="F4" s="51">
        <v>703896208</v>
      </c>
      <c r="G4" s="51">
        <v>13030169</v>
      </c>
      <c r="H4" s="51">
        <v>71757698</v>
      </c>
      <c r="I4" s="51">
        <v>1553</v>
      </c>
      <c r="J4" s="51">
        <v>413620428</v>
      </c>
    </row>
    <row r="5" spans="1:10" ht="25.5">
      <c r="A5" s="52" t="s">
        <v>249</v>
      </c>
      <c r="B5" s="53">
        <v>4</v>
      </c>
      <c r="C5" s="51">
        <v>439081284</v>
      </c>
      <c r="D5" s="51">
        <v>75308084</v>
      </c>
      <c r="E5" s="51">
        <v>226172136</v>
      </c>
      <c r="F5" s="51">
        <v>414594109</v>
      </c>
      <c r="G5" s="51">
        <v>6884553</v>
      </c>
      <c r="H5" s="51">
        <v>15363522</v>
      </c>
      <c r="I5" s="51">
        <v>1320</v>
      </c>
      <c r="J5" s="51">
        <v>359747945</v>
      </c>
    </row>
    <row r="6" spans="1:10" ht="25.5">
      <c r="A6" s="52" t="s">
        <v>250</v>
      </c>
      <c r="B6" s="53">
        <v>1</v>
      </c>
      <c r="C6" s="51">
        <v>31771069</v>
      </c>
      <c r="D6" s="51">
        <v>3373482</v>
      </c>
      <c r="E6" s="51">
        <v>11854436</v>
      </c>
      <c r="F6" s="51">
        <v>30855129</v>
      </c>
      <c r="G6" s="51">
        <v>1030663</v>
      </c>
      <c r="H6" s="51">
        <v>4918312</v>
      </c>
      <c r="I6" s="51">
        <v>155</v>
      </c>
      <c r="J6" s="51">
        <v>18626243</v>
      </c>
    </row>
    <row r="7" spans="1:10" ht="25.5">
      <c r="A7" s="52" t="s">
        <v>251</v>
      </c>
      <c r="B7" s="53">
        <v>9</v>
      </c>
      <c r="C7" s="51">
        <v>2547308583</v>
      </c>
      <c r="D7" s="51">
        <v>114341120</v>
      </c>
      <c r="E7" s="51">
        <v>531466753</v>
      </c>
      <c r="F7" s="51">
        <v>2902749643</v>
      </c>
      <c r="G7" s="51">
        <v>47160648</v>
      </c>
      <c r="H7" s="51">
        <v>156373487</v>
      </c>
      <c r="I7" s="51">
        <v>1075</v>
      </c>
      <c r="J7" s="51">
        <v>1824951936</v>
      </c>
    </row>
    <row r="8" spans="1:10" ht="25.5">
      <c r="A8" s="52" t="s">
        <v>252</v>
      </c>
      <c r="B8" s="53">
        <v>38</v>
      </c>
      <c r="C8" s="51">
        <v>3636030300</v>
      </c>
      <c r="D8" s="51">
        <v>504914833</v>
      </c>
      <c r="E8" s="51">
        <v>1097351616</v>
      </c>
      <c r="F8" s="51">
        <v>2486335019</v>
      </c>
      <c r="G8" s="51">
        <v>134559917</v>
      </c>
      <c r="H8" s="51">
        <v>213203001</v>
      </c>
      <c r="I8" s="51">
        <v>12916</v>
      </c>
      <c r="J8" s="51">
        <v>2185087569</v>
      </c>
    </row>
    <row r="9" spans="1:10" ht="25.5">
      <c r="A9" s="52" t="s">
        <v>253</v>
      </c>
      <c r="B9" s="53">
        <v>15</v>
      </c>
      <c r="C9" s="51">
        <v>511686038</v>
      </c>
      <c r="D9" s="51">
        <v>81497384</v>
      </c>
      <c r="E9" s="51">
        <v>158989655</v>
      </c>
      <c r="F9" s="51">
        <v>528906514</v>
      </c>
      <c r="G9" s="51">
        <v>33845235</v>
      </c>
      <c r="H9" s="51">
        <v>0</v>
      </c>
      <c r="I9" s="51">
        <v>3185</v>
      </c>
      <c r="J9" s="51">
        <v>216588504</v>
      </c>
    </row>
    <row r="10" spans="1:10" ht="25.5">
      <c r="A10" s="52" t="s">
        <v>254</v>
      </c>
      <c r="B10" s="53">
        <v>3</v>
      </c>
      <c r="C10" s="51">
        <v>150841752</v>
      </c>
      <c r="D10" s="51">
        <v>15041183</v>
      </c>
      <c r="E10" s="51">
        <v>38827850</v>
      </c>
      <c r="F10" s="51">
        <v>78632142</v>
      </c>
      <c r="G10" s="51">
        <v>6019036</v>
      </c>
      <c r="H10" s="51">
        <v>1114073</v>
      </c>
      <c r="I10" s="51">
        <v>84</v>
      </c>
      <c r="J10" s="51">
        <v>46812582</v>
      </c>
    </row>
    <row r="11" spans="1:10" ht="25.5">
      <c r="A11" s="52" t="s">
        <v>255</v>
      </c>
      <c r="B11" s="53">
        <v>30</v>
      </c>
      <c r="C11" s="51">
        <v>4153656239</v>
      </c>
      <c r="D11" s="51">
        <v>619183299</v>
      </c>
      <c r="E11" s="51">
        <v>1648452498</v>
      </c>
      <c r="F11" s="51">
        <v>3195624001</v>
      </c>
      <c r="G11" s="51">
        <v>246164566</v>
      </c>
      <c r="H11" s="51">
        <v>1237090206</v>
      </c>
      <c r="I11" s="51">
        <v>10210</v>
      </c>
      <c r="J11" s="51">
        <v>3600764718</v>
      </c>
    </row>
    <row r="12" spans="1:10" ht="25.5">
      <c r="A12" s="52" t="s">
        <v>256</v>
      </c>
      <c r="B12" s="53">
        <v>17</v>
      </c>
      <c r="C12" s="51">
        <v>735377534</v>
      </c>
      <c r="D12" s="51">
        <v>48150896</v>
      </c>
      <c r="E12" s="51">
        <v>73747166</v>
      </c>
      <c r="F12" s="51">
        <v>186059291</v>
      </c>
      <c r="G12" s="51">
        <v>12790172</v>
      </c>
      <c r="H12" s="51">
        <v>46293676</v>
      </c>
      <c r="I12" s="51">
        <v>2176</v>
      </c>
      <c r="J12" s="51">
        <v>37460953</v>
      </c>
    </row>
    <row r="13" spans="1:10" ht="25.5">
      <c r="A13" s="52" t="s">
        <v>257</v>
      </c>
      <c r="B13" s="53">
        <v>5</v>
      </c>
      <c r="C13" s="51">
        <v>546977225</v>
      </c>
      <c r="D13" s="51">
        <v>119444712</v>
      </c>
      <c r="E13" s="51">
        <v>158494660</v>
      </c>
      <c r="F13" s="51">
        <v>305622695</v>
      </c>
      <c r="G13" s="51">
        <v>23542353</v>
      </c>
      <c r="H13" s="51">
        <v>365731</v>
      </c>
      <c r="I13" s="51">
        <v>2100</v>
      </c>
      <c r="J13" s="51">
        <v>0</v>
      </c>
    </row>
    <row r="14" spans="1:10" ht="25.5">
      <c r="A14" s="52" t="s">
        <v>258</v>
      </c>
      <c r="B14" s="53">
        <v>65</v>
      </c>
      <c r="C14" s="51">
        <v>15854625208</v>
      </c>
      <c r="D14" s="51">
        <v>2085951739</v>
      </c>
      <c r="E14" s="51">
        <v>3079650924</v>
      </c>
      <c r="F14" s="51">
        <v>8124315855</v>
      </c>
      <c r="G14" s="51">
        <v>546501126</v>
      </c>
      <c r="H14" s="51">
        <v>7587296951</v>
      </c>
      <c r="I14" s="51">
        <v>41146</v>
      </c>
      <c r="J14" s="51">
        <v>13834452924</v>
      </c>
    </row>
    <row r="15" spans="1:10" ht="25.5">
      <c r="A15" s="52" t="s">
        <v>259</v>
      </c>
      <c r="B15" s="53">
        <v>6</v>
      </c>
      <c r="C15" s="51">
        <v>516736034</v>
      </c>
      <c r="D15" s="51">
        <v>101383882</v>
      </c>
      <c r="E15" s="51">
        <v>210347400</v>
      </c>
      <c r="F15" s="51">
        <v>424393284</v>
      </c>
      <c r="G15" s="51">
        <v>34605391</v>
      </c>
      <c r="H15" s="51">
        <v>42841647</v>
      </c>
      <c r="I15" s="51">
        <v>1266</v>
      </c>
      <c r="J15" s="51">
        <v>380131070</v>
      </c>
    </row>
    <row r="16" spans="1:10" ht="25.5">
      <c r="A16" s="52" t="s">
        <v>260</v>
      </c>
      <c r="B16" s="53">
        <v>51</v>
      </c>
      <c r="C16" s="51">
        <v>4477347728</v>
      </c>
      <c r="D16" s="51">
        <v>515627371</v>
      </c>
      <c r="E16" s="51">
        <v>2545161579</v>
      </c>
      <c r="F16" s="51">
        <v>5326074867</v>
      </c>
      <c r="G16" s="51">
        <v>-132621935</v>
      </c>
      <c r="H16" s="51">
        <v>1144591491</v>
      </c>
      <c r="I16" s="51">
        <v>26105</v>
      </c>
      <c r="J16" s="51">
        <v>2993070225</v>
      </c>
    </row>
    <row r="17" spans="1:10" ht="26.25" thickBot="1">
      <c r="A17" s="54" t="s">
        <v>261</v>
      </c>
      <c r="B17" s="55">
        <v>1</v>
      </c>
      <c r="C17" s="51">
        <v>62101332</v>
      </c>
      <c r="D17" s="51">
        <v>6035647</v>
      </c>
      <c r="E17" s="51">
        <v>7478241</v>
      </c>
      <c r="F17" s="51">
        <v>15242906</v>
      </c>
      <c r="G17" s="51">
        <v>4059986</v>
      </c>
      <c r="H17" s="51">
        <v>5606153</v>
      </c>
      <c r="I17" s="51">
        <v>64</v>
      </c>
      <c r="J17" s="51">
        <v>0</v>
      </c>
    </row>
    <row r="18" spans="1:10" ht="16.5" thickBot="1">
      <c r="A18" s="56" t="s">
        <v>262</v>
      </c>
      <c r="B18" s="57">
        <f aca="true" t="shared" si="0" ref="B18:J18">SUM(B4:B17)</f>
        <v>250</v>
      </c>
      <c r="C18" s="58">
        <f t="shared" si="0"/>
        <v>34223749826</v>
      </c>
      <c r="D18" s="58">
        <f t="shared" si="0"/>
        <v>4347092358</v>
      </c>
      <c r="E18" s="58">
        <f t="shared" si="0"/>
        <v>10008738322</v>
      </c>
      <c r="F18" s="58">
        <f t="shared" si="0"/>
        <v>24723301663</v>
      </c>
      <c r="G18" s="58">
        <f t="shared" si="0"/>
        <v>977571880</v>
      </c>
      <c r="H18" s="58">
        <f t="shared" si="0"/>
        <v>10526815948</v>
      </c>
      <c r="I18" s="58">
        <f t="shared" si="0"/>
        <v>103355</v>
      </c>
      <c r="J18" s="58">
        <f t="shared" si="0"/>
        <v>25911315097</v>
      </c>
    </row>
    <row r="19" ht="13.5" thickTop="1"/>
    <row r="20" spans="3:10" ht="15">
      <c r="C20" s="148"/>
      <c r="D20" s="148"/>
      <c r="E20" s="148"/>
      <c r="F20" s="148"/>
      <c r="G20" s="148"/>
      <c r="H20" s="148"/>
      <c r="I20" s="148"/>
      <c r="J20" s="148"/>
    </row>
    <row r="22" spans="3:10" ht="12.75">
      <c r="C22" s="60"/>
      <c r="D22" s="60"/>
      <c r="E22" s="60"/>
      <c r="F22" s="60"/>
      <c r="G22" s="60"/>
      <c r="H22" s="60"/>
      <c r="I22" s="60"/>
      <c r="J22" s="60"/>
    </row>
    <row r="23" spans="3:10" ht="12.75">
      <c r="C23" s="60"/>
      <c r="D23" s="60"/>
      <c r="E23" s="60"/>
      <c r="F23" s="60"/>
      <c r="G23" s="60"/>
      <c r="H23" s="60"/>
      <c r="I23" s="60"/>
      <c r="J23" s="6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B18" sqref="B18:F18"/>
    </sheetView>
  </sheetViews>
  <sheetFormatPr defaultColWidth="9.140625" defaultRowHeight="12.75"/>
  <cols>
    <col min="1" max="1" width="42.7109375" style="0" bestFit="1" customWidth="1"/>
    <col min="2" max="2" width="17.28125" style="0" bestFit="1" customWidth="1"/>
    <col min="3" max="4" width="15.421875" style="0" bestFit="1" customWidth="1"/>
    <col min="5" max="7" width="17.28125" style="0" bestFit="1" customWidth="1"/>
  </cols>
  <sheetData>
    <row r="1" spans="1:6" ht="16.5" thickBot="1">
      <c r="A1" s="62" t="s">
        <v>315</v>
      </c>
      <c r="B1" s="63"/>
      <c r="C1" s="22"/>
      <c r="D1" s="22"/>
      <c r="E1" s="22"/>
      <c r="F1" s="22"/>
    </row>
    <row r="2" spans="1:6" ht="39" thickBot="1">
      <c r="A2" s="64" t="s">
        <v>316</v>
      </c>
      <c r="B2" s="65" t="s">
        <v>317</v>
      </c>
      <c r="C2" s="65" t="s">
        <v>318</v>
      </c>
      <c r="D2" s="65" t="s">
        <v>319</v>
      </c>
      <c r="E2" s="65" t="s">
        <v>320</v>
      </c>
      <c r="F2" s="65" t="s">
        <v>321</v>
      </c>
    </row>
    <row r="3" spans="1:6" ht="24.75">
      <c r="A3" s="66" t="s">
        <v>359</v>
      </c>
      <c r="B3" s="67">
        <v>38048024</v>
      </c>
      <c r="C3" s="67">
        <v>2950814</v>
      </c>
      <c r="D3" s="67">
        <v>2809719</v>
      </c>
      <c r="E3" s="68">
        <v>13030169</v>
      </c>
      <c r="F3" s="67">
        <f>SUM(B3:E3)</f>
        <v>56838726</v>
      </c>
    </row>
    <row r="4" spans="1:6" ht="15.75">
      <c r="A4" s="149"/>
      <c r="B4" s="67"/>
      <c r="C4" s="67"/>
      <c r="D4" s="67"/>
      <c r="E4" s="150"/>
      <c r="F4" s="67"/>
    </row>
    <row r="5" spans="1:6" ht="24.75">
      <c r="A5" s="69" t="s">
        <v>360</v>
      </c>
      <c r="B5" s="67">
        <v>52108923</v>
      </c>
      <c r="C5" s="67">
        <v>7857436</v>
      </c>
      <c r="D5" s="67">
        <v>8457172</v>
      </c>
      <c r="E5" s="67">
        <v>6884553</v>
      </c>
      <c r="F5" s="67">
        <f aca="true" t="shared" si="0" ref="F5:F18">SUM(B5:E5)</f>
        <v>75308084</v>
      </c>
    </row>
    <row r="6" spans="1:6" ht="24.75">
      <c r="A6" s="69" t="s">
        <v>361</v>
      </c>
      <c r="B6" s="67">
        <v>1274290</v>
      </c>
      <c r="C6" s="67">
        <v>880774</v>
      </c>
      <c r="D6" s="67">
        <v>187755</v>
      </c>
      <c r="E6" s="67">
        <v>1030663</v>
      </c>
      <c r="F6" s="67">
        <f t="shared" si="0"/>
        <v>3373482</v>
      </c>
    </row>
    <row r="7" spans="1:6" ht="24.75">
      <c r="A7" s="69" t="s">
        <v>362</v>
      </c>
      <c r="B7" s="67">
        <v>48469139</v>
      </c>
      <c r="C7" s="67">
        <v>17135582</v>
      </c>
      <c r="D7" s="67">
        <v>1575751</v>
      </c>
      <c r="E7" s="67">
        <v>47160648</v>
      </c>
      <c r="F7" s="67">
        <f t="shared" si="0"/>
        <v>114341120</v>
      </c>
    </row>
    <row r="8" spans="1:6" ht="24.75">
      <c r="A8" s="69" t="s">
        <v>363</v>
      </c>
      <c r="B8" s="67">
        <v>257453885</v>
      </c>
      <c r="C8" s="67">
        <v>95966810</v>
      </c>
      <c r="D8" s="67">
        <v>16994087</v>
      </c>
      <c r="E8" s="67">
        <v>134500051</v>
      </c>
      <c r="F8" s="67">
        <f t="shared" si="0"/>
        <v>504914833</v>
      </c>
    </row>
    <row r="9" spans="1:6" ht="24.75">
      <c r="A9" s="69" t="s">
        <v>364</v>
      </c>
      <c r="B9" s="67">
        <v>39885893</v>
      </c>
      <c r="C9" s="67">
        <v>6709363</v>
      </c>
      <c r="D9" s="67">
        <v>1056893</v>
      </c>
      <c r="E9" s="67">
        <v>33845235</v>
      </c>
      <c r="F9" s="67">
        <f t="shared" si="0"/>
        <v>81497384</v>
      </c>
    </row>
    <row r="10" spans="1:6" ht="24.75">
      <c r="A10" s="69" t="s">
        <v>365</v>
      </c>
      <c r="B10" s="67">
        <v>3858618</v>
      </c>
      <c r="C10" s="67">
        <v>4918229</v>
      </c>
      <c r="D10" s="67">
        <v>245300</v>
      </c>
      <c r="E10" s="67">
        <v>6019036</v>
      </c>
      <c r="F10" s="67">
        <f t="shared" si="0"/>
        <v>15041183</v>
      </c>
    </row>
    <row r="11" spans="1:6" ht="24.75">
      <c r="A11" s="69" t="s">
        <v>366</v>
      </c>
      <c r="B11" s="67">
        <v>278430216</v>
      </c>
      <c r="C11" s="67">
        <v>92072446</v>
      </c>
      <c r="D11" s="67">
        <v>2516071</v>
      </c>
      <c r="E11" s="67">
        <v>246164566</v>
      </c>
      <c r="F11" s="67">
        <f t="shared" si="0"/>
        <v>619183299</v>
      </c>
    </row>
    <row r="12" spans="1:6" ht="24.75">
      <c r="A12" s="69" t="s">
        <v>367</v>
      </c>
      <c r="B12" s="67">
        <v>26836263</v>
      </c>
      <c r="C12" s="67">
        <v>6165229</v>
      </c>
      <c r="D12" s="67">
        <v>2359232</v>
      </c>
      <c r="E12" s="67">
        <v>12790172</v>
      </c>
      <c r="F12" s="67">
        <f t="shared" si="0"/>
        <v>48150896</v>
      </c>
    </row>
    <row r="13" spans="1:6" ht="24.75">
      <c r="A13" s="69" t="s">
        <v>368</v>
      </c>
      <c r="B13" s="67">
        <v>48490403</v>
      </c>
      <c r="C13" s="67">
        <v>8987414</v>
      </c>
      <c r="D13" s="67">
        <v>38424542</v>
      </c>
      <c r="E13" s="67">
        <v>23542353</v>
      </c>
      <c r="F13" s="67">
        <f t="shared" si="0"/>
        <v>119444712</v>
      </c>
    </row>
    <row r="14" spans="1:6" ht="24.75">
      <c r="A14" s="69" t="s">
        <v>369</v>
      </c>
      <c r="B14" s="67">
        <v>1302379108</v>
      </c>
      <c r="C14" s="67">
        <v>216265894</v>
      </c>
      <c r="D14" s="67">
        <v>20805611</v>
      </c>
      <c r="E14" s="67">
        <v>546501126</v>
      </c>
      <c r="F14" s="67">
        <f t="shared" si="0"/>
        <v>2085951739</v>
      </c>
    </row>
    <row r="15" spans="1:6" ht="24.75">
      <c r="A15" s="69" t="s">
        <v>370</v>
      </c>
      <c r="B15" s="67">
        <v>57242192</v>
      </c>
      <c r="C15" s="67">
        <v>8651986</v>
      </c>
      <c r="D15" s="67">
        <v>884313</v>
      </c>
      <c r="E15" s="67">
        <v>34605391</v>
      </c>
      <c r="F15" s="67">
        <f t="shared" si="0"/>
        <v>101383882</v>
      </c>
    </row>
    <row r="16" spans="1:6" ht="24.75">
      <c r="A16" s="69" t="s">
        <v>371</v>
      </c>
      <c r="B16" s="67">
        <v>496853300</v>
      </c>
      <c r="C16" s="67">
        <v>137224824</v>
      </c>
      <c r="D16" s="67">
        <v>14171182</v>
      </c>
      <c r="E16" s="67">
        <v>-132621935</v>
      </c>
      <c r="F16" s="67">
        <f t="shared" si="0"/>
        <v>515627371</v>
      </c>
    </row>
    <row r="17" spans="1:6" ht="25.5" thickBot="1">
      <c r="A17" s="70" t="s">
        <v>372</v>
      </c>
      <c r="B17" s="71">
        <v>1828389</v>
      </c>
      <c r="C17" s="71">
        <v>0</v>
      </c>
      <c r="D17" s="71">
        <v>147272</v>
      </c>
      <c r="E17" s="71">
        <v>4059986</v>
      </c>
      <c r="F17" s="67">
        <f t="shared" si="0"/>
        <v>6035647</v>
      </c>
    </row>
    <row r="18" spans="1:6" ht="16.5" thickBot="1">
      <c r="A18" s="72" t="s">
        <v>373</v>
      </c>
      <c r="B18" s="58">
        <f>SUM(B3:B17)</f>
        <v>2653158643</v>
      </c>
      <c r="C18" s="58">
        <f>SUM(C3:C17)</f>
        <v>605786801</v>
      </c>
      <c r="D18" s="58">
        <f>SUM(D3:D17)</f>
        <v>110634900</v>
      </c>
      <c r="E18" s="58">
        <f>SUM(E3:E17)</f>
        <v>977512014</v>
      </c>
      <c r="F18" s="58">
        <f t="shared" si="0"/>
        <v>4347092358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J16"/>
  <sheetViews>
    <sheetView workbookViewId="0" topLeftCell="A1">
      <selection activeCell="J16" sqref="J16"/>
    </sheetView>
  </sheetViews>
  <sheetFormatPr defaultColWidth="9.140625" defaultRowHeight="12.75"/>
  <cols>
    <col min="2" max="4" width="9.28125" style="0" bestFit="1" customWidth="1"/>
    <col min="5" max="5" width="19.28125" style="0" bestFit="1" customWidth="1"/>
    <col min="6" max="6" width="9.28125" style="0" bestFit="1" customWidth="1"/>
    <col min="9" max="9" width="9.28125" style="0" bestFit="1" customWidth="1"/>
    <col min="10" max="10" width="18.00390625" style="0" bestFit="1" customWidth="1"/>
  </cols>
  <sheetData>
    <row r="1" ht="13.5" thickBot="1"/>
    <row r="2" spans="2:6" ht="16.5" thickBot="1">
      <c r="B2" s="158" t="s">
        <v>284</v>
      </c>
      <c r="C2" s="159"/>
      <c r="D2" s="159"/>
      <c r="E2" s="159"/>
      <c r="F2" s="160"/>
    </row>
    <row r="3" spans="2:10" ht="51.75" thickBot="1">
      <c r="B3" s="73" t="s">
        <v>274</v>
      </c>
      <c r="C3" s="74" t="s">
        <v>275</v>
      </c>
      <c r="D3" s="74" t="s">
        <v>276</v>
      </c>
      <c r="E3" s="74" t="s">
        <v>273</v>
      </c>
      <c r="F3" s="75" t="s">
        <v>276</v>
      </c>
      <c r="I3" s="76" t="s">
        <v>212</v>
      </c>
      <c r="J3" s="77" t="s">
        <v>272</v>
      </c>
    </row>
    <row r="4" spans="2:10" ht="77.25" thickBot="1">
      <c r="B4" s="78" t="s">
        <v>285</v>
      </c>
      <c r="C4" s="79" t="s">
        <v>286</v>
      </c>
      <c r="D4" s="79" t="s">
        <v>287</v>
      </c>
      <c r="E4" s="79" t="s">
        <v>288</v>
      </c>
      <c r="F4" s="79" t="s">
        <v>287</v>
      </c>
      <c r="I4" s="76"/>
      <c r="J4" s="80" t="s">
        <v>288</v>
      </c>
    </row>
    <row r="5" spans="2:10" ht="12.75">
      <c r="B5" s="81">
        <v>1997</v>
      </c>
      <c r="C5" s="82">
        <v>225</v>
      </c>
      <c r="D5" s="83"/>
      <c r="E5" s="84">
        <f>113958989710038/1000000</f>
        <v>113958989.710038</v>
      </c>
      <c r="F5" s="85"/>
      <c r="H5">
        <v>1</v>
      </c>
      <c r="I5" s="81">
        <v>1997</v>
      </c>
      <c r="J5" s="86">
        <f>113958989710038/1000000</f>
        <v>113958989.710038</v>
      </c>
    </row>
    <row r="6" spans="2:10" ht="12.75">
      <c r="B6" s="87">
        <v>1998</v>
      </c>
      <c r="C6" s="88">
        <v>205</v>
      </c>
      <c r="D6" s="89">
        <f aca="true" t="shared" si="0" ref="D6:D13">C6*100/C5-100</f>
        <v>-8.888888888888886</v>
      </c>
      <c r="E6" s="90">
        <f>133804495710415/1000000</f>
        <v>133804495.710415</v>
      </c>
      <c r="F6" s="91">
        <f aca="true" t="shared" si="1" ref="F6:F13">E6*100/E5-100</f>
        <v>17.41460331551967</v>
      </c>
      <c r="H6">
        <v>2</v>
      </c>
      <c r="I6" s="87">
        <v>1998</v>
      </c>
      <c r="J6" s="92">
        <f>133804495710415/1000000</f>
        <v>133804495.710415</v>
      </c>
    </row>
    <row r="7" spans="2:10" ht="12.75">
      <c r="B7" s="87">
        <v>1999</v>
      </c>
      <c r="C7" s="88">
        <v>200</v>
      </c>
      <c r="D7" s="89">
        <f t="shared" si="0"/>
        <v>-2.439024390243901</v>
      </c>
      <c r="E7" s="90">
        <f>204895403418155/1000000</f>
        <v>204895403.418155</v>
      </c>
      <c r="F7" s="91">
        <f t="shared" si="1"/>
        <v>53.13043282312262</v>
      </c>
      <c r="H7">
        <v>3</v>
      </c>
      <c r="I7" s="87">
        <v>1999</v>
      </c>
      <c r="J7" s="92">
        <f>204895403418155/1000000</f>
        <v>204895403.418155</v>
      </c>
    </row>
    <row r="8" spans="2:10" ht="12.75">
      <c r="B8" s="87">
        <v>2000</v>
      </c>
      <c r="C8" s="88">
        <v>203</v>
      </c>
      <c r="D8" s="89">
        <f t="shared" si="0"/>
        <v>1.5</v>
      </c>
      <c r="E8" s="90">
        <f>379387122788315/1000000</f>
        <v>379387122.788315</v>
      </c>
      <c r="F8" s="91">
        <f t="shared" si="1"/>
        <v>85.16136353437537</v>
      </c>
      <c r="H8">
        <v>4</v>
      </c>
      <c r="I8" s="87">
        <v>2000</v>
      </c>
      <c r="J8" s="92">
        <f>379387122788315/1000000</f>
        <v>379387122.788315</v>
      </c>
    </row>
    <row r="9" spans="2:10" ht="12.75">
      <c r="B9" s="87">
        <v>2001</v>
      </c>
      <c r="C9" s="88">
        <v>194</v>
      </c>
      <c r="D9" s="89">
        <f t="shared" si="0"/>
        <v>-4.433497536945808</v>
      </c>
      <c r="E9" s="90">
        <f>592394724942159/1000000</f>
        <v>592394724.942159</v>
      </c>
      <c r="F9" s="91">
        <f t="shared" si="1"/>
        <v>56.14518505223356</v>
      </c>
      <c r="H9">
        <v>5</v>
      </c>
      <c r="I9" s="87">
        <v>2001</v>
      </c>
      <c r="J9" s="92">
        <f>592394724942159/1000000</f>
        <v>592394724.942159</v>
      </c>
    </row>
    <row r="10" spans="2:10" ht="12.75">
      <c r="B10" s="87">
        <v>2002</v>
      </c>
      <c r="C10" s="88">
        <v>202</v>
      </c>
      <c r="D10" s="89">
        <f t="shared" si="0"/>
        <v>4.123711340206185</v>
      </c>
      <c r="E10" s="90">
        <f>758541497711597/1000000</f>
        <v>758541497.711597</v>
      </c>
      <c r="F10" s="91">
        <f t="shared" si="1"/>
        <v>28.04663272206895</v>
      </c>
      <c r="H10">
        <v>6</v>
      </c>
      <c r="I10" s="87">
        <v>2002</v>
      </c>
      <c r="J10" s="92">
        <f>758541497711597/1000000</f>
        <v>758541497.711597</v>
      </c>
    </row>
    <row r="11" spans="2:10" ht="12.75">
      <c r="B11" s="87">
        <v>2003</v>
      </c>
      <c r="C11" s="93">
        <v>207</v>
      </c>
      <c r="D11" s="89">
        <f t="shared" si="0"/>
        <v>2.4752475247524757</v>
      </c>
      <c r="E11" s="90">
        <f>1011099201306670/1000000</f>
        <v>1011099201.30667</v>
      </c>
      <c r="F11" s="91">
        <f t="shared" si="1"/>
        <v>33.29517295454511</v>
      </c>
      <c r="H11">
        <v>7</v>
      </c>
      <c r="I11" s="87">
        <v>2003</v>
      </c>
      <c r="J11" s="92">
        <f>1011099201306670/1000000</f>
        <v>1011099201.30667</v>
      </c>
    </row>
    <row r="12" spans="2:10" ht="12.75">
      <c r="B12" s="94">
        <v>2004</v>
      </c>
      <c r="C12" s="95">
        <v>198</v>
      </c>
      <c r="D12" s="89">
        <f t="shared" si="0"/>
        <v>-4.347826086956516</v>
      </c>
      <c r="E12" s="90">
        <v>1442222934.196445</v>
      </c>
      <c r="F12" s="91">
        <f t="shared" si="1"/>
        <v>42.639113188164174</v>
      </c>
      <c r="H12">
        <v>8</v>
      </c>
      <c r="I12" s="94">
        <v>2004</v>
      </c>
      <c r="J12" s="92">
        <v>1442222934.196445</v>
      </c>
    </row>
    <row r="13" spans="2:10" ht="13.5" thickBot="1">
      <c r="B13" s="96">
        <v>2005</v>
      </c>
      <c r="C13" s="97">
        <v>215</v>
      </c>
      <c r="D13" s="98">
        <f t="shared" si="0"/>
        <v>8.585858585858588</v>
      </c>
      <c r="E13" s="99">
        <v>1069918902</v>
      </c>
      <c r="F13" s="100">
        <f t="shared" si="1"/>
        <v>-25.8145965764911</v>
      </c>
      <c r="H13">
        <v>9</v>
      </c>
      <c r="I13" s="96">
        <v>2005</v>
      </c>
      <c r="J13" s="101">
        <v>1069918902</v>
      </c>
    </row>
    <row r="14" spans="2:10" ht="13.5" thickBot="1">
      <c r="B14" s="96">
        <v>2006</v>
      </c>
      <c r="C14" s="97">
        <v>204</v>
      </c>
      <c r="D14" s="98">
        <f>((C14-C13)/C13)*100</f>
        <v>-5.116279069767442</v>
      </c>
      <c r="E14" s="99">
        <v>1525198034</v>
      </c>
      <c r="F14" s="100">
        <f>((E14-E13)/E13)*100</f>
        <v>42.55267676353287</v>
      </c>
      <c r="H14">
        <v>10</v>
      </c>
      <c r="I14" s="96">
        <v>2006</v>
      </c>
      <c r="J14" s="101">
        <v>1525198034</v>
      </c>
    </row>
    <row r="15" spans="2:10" ht="13.5" thickBot="1">
      <c r="B15" s="96">
        <v>2007</v>
      </c>
      <c r="C15" s="97">
        <v>225</v>
      </c>
      <c r="D15" s="98">
        <f>((C15-C14)/C14)*100</f>
        <v>10.294117647058822</v>
      </c>
      <c r="E15" s="99">
        <v>1924679740</v>
      </c>
      <c r="F15" s="100">
        <f>((E15-E14)/E14)*100</f>
        <v>26.19212043909571</v>
      </c>
      <c r="H15">
        <v>11</v>
      </c>
      <c r="I15" s="96">
        <v>2007</v>
      </c>
      <c r="J15" s="101">
        <v>1924679740</v>
      </c>
    </row>
    <row r="16" spans="2:10" ht="13.5" thickBot="1">
      <c r="B16" s="96">
        <v>2008</v>
      </c>
      <c r="C16" s="97">
        <v>195</v>
      </c>
      <c r="D16" s="98">
        <f>((C16-C15)/C15)*100</f>
        <v>-13.333333333333334</v>
      </c>
      <c r="E16" s="99">
        <v>1536873393</v>
      </c>
      <c r="F16" s="100">
        <f>((E16-E15)/E15)*100</f>
        <v>-20.149136448020176</v>
      </c>
      <c r="H16">
        <v>12</v>
      </c>
      <c r="I16" s="96">
        <v>2008</v>
      </c>
      <c r="J16" s="101">
        <v>1536873393</v>
      </c>
    </row>
  </sheetData>
  <mergeCells count="1">
    <mergeCell ref="B2:F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BT171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15" sqref="G15"/>
    </sheetView>
  </sheetViews>
  <sheetFormatPr defaultColWidth="9.140625" defaultRowHeight="12.75"/>
  <cols>
    <col min="1" max="1" width="2.28125" style="140" customWidth="1"/>
    <col min="2" max="2" width="45.28125" style="140" customWidth="1"/>
    <col min="3" max="3" width="9.28125" style="141" bestFit="1" customWidth="1"/>
    <col min="4" max="4" width="6.00390625" style="141" bestFit="1" customWidth="1"/>
    <col min="5" max="5" width="8.8515625" style="141" bestFit="1" customWidth="1"/>
    <col min="6" max="6" width="20.7109375" style="142" bestFit="1" customWidth="1"/>
    <col min="7" max="7" width="16.421875" style="117" bestFit="1" customWidth="1"/>
    <col min="8" max="8" width="18.421875" style="142" bestFit="1" customWidth="1"/>
    <col min="9" max="9" width="18.421875" style="117" bestFit="1" customWidth="1"/>
    <col min="10" max="10" width="16.421875" style="142" bestFit="1" customWidth="1"/>
    <col min="11" max="11" width="16.421875" style="117" bestFit="1" customWidth="1"/>
    <col min="12" max="12" width="17.00390625" style="142" bestFit="1" customWidth="1"/>
    <col min="13" max="13" width="16.421875" style="117" bestFit="1" customWidth="1"/>
    <col min="14" max="14" width="17.7109375" style="142" bestFit="1" customWidth="1"/>
    <col min="15" max="15" width="15.00390625" style="117" bestFit="1" customWidth="1"/>
    <col min="16" max="16" width="16.421875" style="117" bestFit="1" customWidth="1"/>
    <col min="17" max="17" width="17.8515625" style="143" bestFit="1" customWidth="1"/>
    <col min="18" max="18" width="15.57421875" style="140" bestFit="1" customWidth="1"/>
    <col min="19" max="16384" width="9.140625" style="140" customWidth="1"/>
  </cols>
  <sheetData>
    <row r="1" spans="2:17" s="102" customFormat="1" ht="16.5" thickBot="1">
      <c r="B1" s="103" t="s">
        <v>66</v>
      </c>
      <c r="C1" s="104"/>
      <c r="D1" s="105"/>
      <c r="E1" s="105"/>
      <c r="F1" s="106"/>
      <c r="G1" s="107"/>
      <c r="H1" s="106"/>
      <c r="I1" s="107"/>
      <c r="J1" s="106"/>
      <c r="K1" s="107"/>
      <c r="L1" s="106"/>
      <c r="M1" s="107"/>
      <c r="N1" s="106"/>
      <c r="O1" s="107"/>
      <c r="P1" s="107"/>
      <c r="Q1" s="108"/>
    </row>
    <row r="2" spans="2:17" s="109" customFormat="1" ht="39" thickBot="1">
      <c r="B2" s="110" t="s">
        <v>277</v>
      </c>
      <c r="C2" s="111" t="s">
        <v>278</v>
      </c>
      <c r="D2" s="112" t="s">
        <v>240</v>
      </c>
      <c r="E2" s="112" t="s">
        <v>279</v>
      </c>
      <c r="F2" s="113" t="s">
        <v>280</v>
      </c>
      <c r="G2" s="114" t="s">
        <v>263</v>
      </c>
      <c r="H2" s="113" t="s">
        <v>81</v>
      </c>
      <c r="I2" s="114" t="s">
        <v>307</v>
      </c>
      <c r="J2" s="113" t="s">
        <v>281</v>
      </c>
      <c r="K2" s="114" t="s">
        <v>309</v>
      </c>
      <c r="L2" s="113" t="s">
        <v>282</v>
      </c>
      <c r="M2" s="114" t="s">
        <v>311</v>
      </c>
      <c r="N2" s="113" t="s">
        <v>283</v>
      </c>
      <c r="O2" s="114" t="s">
        <v>313</v>
      </c>
      <c r="P2" s="115" t="s">
        <v>296</v>
      </c>
      <c r="Q2" s="116" t="s">
        <v>297</v>
      </c>
    </row>
    <row r="3" spans="2:17" s="117" customFormat="1" ht="64.5" thickBot="1">
      <c r="B3" s="118" t="s">
        <v>289</v>
      </c>
      <c r="C3" s="118" t="s">
        <v>290</v>
      </c>
      <c r="D3" s="119" t="s">
        <v>246</v>
      </c>
      <c r="E3" s="119" t="s">
        <v>291</v>
      </c>
      <c r="F3" s="61" t="s">
        <v>79</v>
      </c>
      <c r="G3" s="120" t="s">
        <v>306</v>
      </c>
      <c r="H3" s="61" t="s">
        <v>83</v>
      </c>
      <c r="I3" s="61" t="s">
        <v>308</v>
      </c>
      <c r="J3" s="61" t="s">
        <v>85</v>
      </c>
      <c r="K3" s="61" t="s">
        <v>310</v>
      </c>
      <c r="L3" s="61" t="s">
        <v>88</v>
      </c>
      <c r="M3" s="61" t="s">
        <v>312</v>
      </c>
      <c r="N3" s="61" t="s">
        <v>295</v>
      </c>
      <c r="O3" s="61" t="s">
        <v>314</v>
      </c>
      <c r="P3" s="61" t="s">
        <v>299</v>
      </c>
      <c r="Q3" s="61" t="s">
        <v>292</v>
      </c>
    </row>
    <row r="4" spans="2:17" s="117" customFormat="1" ht="12.75">
      <c r="B4" s="161" t="s">
        <v>337</v>
      </c>
      <c r="C4" s="121">
        <v>1997</v>
      </c>
      <c r="D4" s="122">
        <v>4</v>
      </c>
      <c r="E4" s="122"/>
      <c r="F4" s="123">
        <v>23312234.751934</v>
      </c>
      <c r="G4" s="124">
        <v>153990994.94629</v>
      </c>
      <c r="H4" s="123">
        <v>6125338.239936</v>
      </c>
      <c r="I4" s="123">
        <v>40461454.68194759</v>
      </c>
      <c r="J4" s="123">
        <v>7434332.241533</v>
      </c>
      <c r="K4" s="123">
        <v>49108128.4491601</v>
      </c>
      <c r="L4" s="123">
        <v>22735329.927669</v>
      </c>
      <c r="M4" s="123">
        <v>150180199.93572104</v>
      </c>
      <c r="N4" s="123">
        <v>978956.609083</v>
      </c>
      <c r="O4" s="123">
        <v>6466583.055896477</v>
      </c>
      <c r="P4" s="123">
        <v>16488073</v>
      </c>
      <c r="Q4" s="125">
        <v>1047</v>
      </c>
    </row>
    <row r="5" spans="2:17" s="117" customFormat="1" ht="12.75">
      <c r="B5" s="162"/>
      <c r="C5" s="126">
        <v>1998</v>
      </c>
      <c r="D5" s="127">
        <v>7</v>
      </c>
      <c r="E5" s="127">
        <v>75</v>
      </c>
      <c r="F5" s="124">
        <v>49063586.637732</v>
      </c>
      <c r="G5" s="124">
        <v>188646606.2154705</v>
      </c>
      <c r="H5" s="124">
        <v>15179774.499397</v>
      </c>
      <c r="I5" s="124">
        <v>58365340.54412454</v>
      </c>
      <c r="J5" s="124">
        <v>8408129.530202</v>
      </c>
      <c r="K5" s="124">
        <v>32328763.736829154</v>
      </c>
      <c r="L5" s="124">
        <v>29600339.755649</v>
      </c>
      <c r="M5" s="124">
        <v>113811566.18162349</v>
      </c>
      <c r="N5" s="124">
        <v>618689.754475</v>
      </c>
      <c r="O5" s="124">
        <v>2378825.7337109065</v>
      </c>
      <c r="P5" s="124">
        <v>19114396</v>
      </c>
      <c r="Q5" s="125">
        <v>1229</v>
      </c>
    </row>
    <row r="6" spans="2:17" s="117" customFormat="1" ht="12.75">
      <c r="B6" s="162"/>
      <c r="C6" s="126">
        <v>1999</v>
      </c>
      <c r="D6" s="127">
        <v>3</v>
      </c>
      <c r="E6" s="127">
        <v>-57.142857142857146</v>
      </c>
      <c r="F6" s="124">
        <v>54005943.627735</v>
      </c>
      <c r="G6" s="124">
        <v>129654301.9550077</v>
      </c>
      <c r="H6" s="124">
        <v>9544225.785588</v>
      </c>
      <c r="I6" s="124">
        <v>22913217.486971177</v>
      </c>
      <c r="J6" s="124">
        <v>5053632.009868</v>
      </c>
      <c r="K6" s="124">
        <v>12132463.328358997</v>
      </c>
      <c r="L6" s="124">
        <v>35044366.363669</v>
      </c>
      <c r="M6" s="124">
        <v>84132459.376261</v>
      </c>
      <c r="N6" s="124">
        <v>-6465661.480742</v>
      </c>
      <c r="O6" s="124">
        <v>-15522380.864991909</v>
      </c>
      <c r="P6" s="124">
        <v>7867431</v>
      </c>
      <c r="Q6" s="125">
        <v>984</v>
      </c>
    </row>
    <row r="7" spans="2:17" s="117" customFormat="1" ht="12.75">
      <c r="B7" s="162"/>
      <c r="C7" s="126">
        <v>2000</v>
      </c>
      <c r="D7" s="127">
        <v>4</v>
      </c>
      <c r="E7" s="127">
        <v>33.33333333333334</v>
      </c>
      <c r="F7" s="124">
        <v>73581288.467334</v>
      </c>
      <c r="G7" s="124">
        <v>118159026.07600072</v>
      </c>
      <c r="H7" s="124">
        <v>8756733.224242</v>
      </c>
      <c r="I7" s="124">
        <v>14061823.201738793</v>
      </c>
      <c r="J7" s="124">
        <v>17808494.305417</v>
      </c>
      <c r="K7" s="124">
        <v>28597410.92930495</v>
      </c>
      <c r="L7" s="124">
        <v>53173750.214379</v>
      </c>
      <c r="M7" s="124">
        <v>85387992.91247585</v>
      </c>
      <c r="N7" s="124">
        <v>3716591.703271</v>
      </c>
      <c r="O7" s="124">
        <v>5968213.728353012</v>
      </c>
      <c r="P7" s="124">
        <v>9330860</v>
      </c>
      <c r="Q7" s="125">
        <v>1126</v>
      </c>
    </row>
    <row r="8" spans="2:17" s="117" customFormat="1" ht="12.75">
      <c r="B8" s="162"/>
      <c r="C8" s="126">
        <v>2001</v>
      </c>
      <c r="D8" s="127">
        <v>3</v>
      </c>
      <c r="E8" s="127">
        <v>-25</v>
      </c>
      <c r="F8" s="124">
        <v>26761166.657858</v>
      </c>
      <c r="G8" s="124">
        <v>21853217.98929598</v>
      </c>
      <c r="H8" s="124">
        <v>5686158.852818</v>
      </c>
      <c r="I8" s="124">
        <v>4643327.793630016</v>
      </c>
      <c r="J8" s="124">
        <v>11192556.458918</v>
      </c>
      <c r="K8" s="124">
        <v>9139862.22205364</v>
      </c>
      <c r="L8" s="124">
        <v>18664024.652239</v>
      </c>
      <c r="M8" s="124">
        <v>15241076.911839666</v>
      </c>
      <c r="N8" s="124">
        <v>1081960.371168</v>
      </c>
      <c r="O8" s="124">
        <v>883530.83216464</v>
      </c>
      <c r="P8" s="124">
        <v>5239491</v>
      </c>
      <c r="Q8" s="125">
        <v>559</v>
      </c>
    </row>
    <row r="9" spans="2:17" s="117" customFormat="1" ht="12.75">
      <c r="B9" s="162"/>
      <c r="C9" s="126">
        <v>2002</v>
      </c>
      <c r="D9" s="127">
        <v>3</v>
      </c>
      <c r="E9" s="127">
        <v>-25</v>
      </c>
      <c r="F9" s="124">
        <v>141937807.563308</v>
      </c>
      <c r="G9" s="124">
        <v>93986286.26815441</v>
      </c>
      <c r="H9" s="124">
        <v>12472020.955936</v>
      </c>
      <c r="I9" s="124">
        <v>8258539.088566591</v>
      </c>
      <c r="J9" s="124">
        <v>33055397.692725</v>
      </c>
      <c r="K9" s="124">
        <v>21888136.244956784</v>
      </c>
      <c r="L9" s="124">
        <v>127094417.930657</v>
      </c>
      <c r="M9" s="124">
        <v>84157509.20618767</v>
      </c>
      <c r="N9" s="124">
        <v>5493258.433056</v>
      </c>
      <c r="O9" s="124">
        <v>3637444.9380153716</v>
      </c>
      <c r="P9" s="124">
        <v>13587028</v>
      </c>
      <c r="Q9" s="125">
        <v>837</v>
      </c>
    </row>
    <row r="10" spans="2:17" s="117" customFormat="1" ht="12.75">
      <c r="B10" s="162"/>
      <c r="C10" s="126">
        <v>2003</v>
      </c>
      <c r="D10" s="127">
        <v>4</v>
      </c>
      <c r="E10" s="127">
        <v>33.33333333333334</v>
      </c>
      <c r="F10" s="124">
        <v>217647635.078009</v>
      </c>
      <c r="G10" s="124">
        <v>145072407.0670053</v>
      </c>
      <c r="H10" s="124">
        <v>38641854.727697</v>
      </c>
      <c r="I10" s="124">
        <v>25756617.46506593</v>
      </c>
      <c r="J10" s="124">
        <v>75178621.41452</v>
      </c>
      <c r="K10" s="124">
        <v>50110094.53272713</v>
      </c>
      <c r="L10" s="124">
        <v>178359016.00749</v>
      </c>
      <c r="M10" s="124">
        <v>118884690.68379737</v>
      </c>
      <c r="N10" s="124">
        <v>20082308.520339</v>
      </c>
      <c r="O10" s="124">
        <v>13385805.159167456</v>
      </c>
      <c r="P10" s="124">
        <v>27213710</v>
      </c>
      <c r="Q10" s="125">
        <v>997</v>
      </c>
    </row>
    <row r="11" spans="2:17" s="117" customFormat="1" ht="12.75">
      <c r="B11" s="162"/>
      <c r="C11" s="126">
        <v>2004</v>
      </c>
      <c r="D11" s="128">
        <v>4</v>
      </c>
      <c r="E11" s="127">
        <v>0</v>
      </c>
      <c r="F11" s="124">
        <v>252719674.22</v>
      </c>
      <c r="G11" s="124">
        <v>176825844.8041948</v>
      </c>
      <c r="H11" s="124">
        <v>47276727.54</v>
      </c>
      <c r="I11" s="124">
        <v>33079131.30483396</v>
      </c>
      <c r="J11" s="124">
        <v>169509458.89999998</v>
      </c>
      <c r="K11" s="124">
        <v>118604352.29194492</v>
      </c>
      <c r="L11" s="124">
        <v>414451117.31</v>
      </c>
      <c r="M11" s="124">
        <v>289987984.41226953</v>
      </c>
      <c r="N11" s="124">
        <v>18755325.77</v>
      </c>
      <c r="O11" s="124">
        <v>13122944.757245483</v>
      </c>
      <c r="P11" s="124">
        <v>35660294.39</v>
      </c>
      <c r="Q11" s="125">
        <v>1182</v>
      </c>
    </row>
    <row r="12" spans="2:17" s="117" customFormat="1" ht="12.75">
      <c r="B12" s="162"/>
      <c r="C12" s="129">
        <v>2005</v>
      </c>
      <c r="D12" s="130">
        <v>5</v>
      </c>
      <c r="E12" s="127">
        <v>25</v>
      </c>
      <c r="F12" s="131">
        <v>349093303</v>
      </c>
      <c r="G12" s="124">
        <v>259113536.3626917</v>
      </c>
      <c r="H12" s="131">
        <v>71331135</v>
      </c>
      <c r="I12" s="124">
        <v>52945337.20291555</v>
      </c>
      <c r="J12" s="131">
        <v>194027491</v>
      </c>
      <c r="K12" s="124">
        <v>144016367.29361817</v>
      </c>
      <c r="L12" s="131">
        <v>445939894</v>
      </c>
      <c r="M12" s="124">
        <v>330997650.0452771</v>
      </c>
      <c r="N12" s="131">
        <v>17202423</v>
      </c>
      <c r="O12" s="132">
        <v>12768450.781586332</v>
      </c>
      <c r="P12" s="124">
        <v>36324283</v>
      </c>
      <c r="Q12" s="125">
        <v>1479</v>
      </c>
    </row>
    <row r="13" spans="2:17" s="117" customFormat="1" ht="12.75">
      <c r="B13" s="162"/>
      <c r="C13" s="129">
        <v>2006</v>
      </c>
      <c r="D13" s="130">
        <v>5</v>
      </c>
      <c r="E13" s="127">
        <v>0</v>
      </c>
      <c r="F13" s="124">
        <v>436694347</v>
      </c>
      <c r="G13" s="124">
        <v>303679631.5741893</v>
      </c>
      <c r="H13" s="124">
        <v>22576230</v>
      </c>
      <c r="I13" s="124">
        <v>15699633.521324608</v>
      </c>
      <c r="J13" s="124">
        <v>174719778</v>
      </c>
      <c r="K13" s="124">
        <v>121501086.91872796</v>
      </c>
      <c r="L13" s="124">
        <v>485303178</v>
      </c>
      <c r="M13" s="124">
        <v>337482477.86872137</v>
      </c>
      <c r="N13" s="124">
        <v>-11929950</v>
      </c>
      <c r="O13" s="124">
        <v>-8296152.321611116</v>
      </c>
      <c r="P13" s="124">
        <v>43548774</v>
      </c>
      <c r="Q13" s="125">
        <v>1396</v>
      </c>
    </row>
    <row r="14" spans="2:17" s="117" customFormat="1" ht="12.75">
      <c r="B14" s="162"/>
      <c r="C14" s="129">
        <v>2007</v>
      </c>
      <c r="D14" s="127">
        <v>5</v>
      </c>
      <c r="E14" s="127">
        <v>0</v>
      </c>
      <c r="F14" s="124">
        <v>537002008</v>
      </c>
      <c r="G14" s="124">
        <v>410617918.77900887</v>
      </c>
      <c r="H14" s="124">
        <v>74456209</v>
      </c>
      <c r="I14" s="124">
        <v>56932847.78137162</v>
      </c>
      <c r="J14" s="124">
        <v>210814618</v>
      </c>
      <c r="K14" s="124">
        <v>161199135.94690278</v>
      </c>
      <c r="L14" s="124">
        <v>563579673</v>
      </c>
      <c r="M14" s="124">
        <v>430940497.32755256</v>
      </c>
      <c r="N14" s="124">
        <v>39415252</v>
      </c>
      <c r="O14" s="124">
        <v>30138823.51142003</v>
      </c>
      <c r="P14" s="124">
        <v>66047663</v>
      </c>
      <c r="Q14" s="125">
        <v>1480</v>
      </c>
    </row>
    <row r="15" spans="2:17" s="117" customFormat="1" ht="13.5" thickBot="1">
      <c r="B15" s="163"/>
      <c r="C15" s="129">
        <v>2008</v>
      </c>
      <c r="D15" s="127">
        <v>5</v>
      </c>
      <c r="E15" s="127">
        <v>0</v>
      </c>
      <c r="F15" s="124">
        <v>560209500</v>
      </c>
      <c r="G15" s="124">
        <v>431212331.1395913</v>
      </c>
      <c r="H15" s="124">
        <v>56838726</v>
      </c>
      <c r="I15" s="124">
        <v>43750703.15206096</v>
      </c>
      <c r="J15" s="124">
        <v>220743408</v>
      </c>
      <c r="K15" s="124">
        <v>169913718.97009584</v>
      </c>
      <c r="L15" s="124">
        <v>703896208</v>
      </c>
      <c r="M15" s="124">
        <v>541812883.808644</v>
      </c>
      <c r="N15" s="124">
        <v>13030169</v>
      </c>
      <c r="O15" s="124">
        <v>10029764.846245622</v>
      </c>
      <c r="P15" s="124">
        <v>71757698</v>
      </c>
      <c r="Q15" s="125">
        <v>1553</v>
      </c>
    </row>
    <row r="16" spans="2:17" s="117" customFormat="1" ht="12.75" customHeight="1">
      <c r="B16" s="164" t="s">
        <v>338</v>
      </c>
      <c r="C16" s="121">
        <v>1997</v>
      </c>
      <c r="D16" s="122">
        <v>6</v>
      </c>
      <c r="E16" s="122"/>
      <c r="F16" s="123">
        <v>18585002.466002</v>
      </c>
      <c r="G16" s="123">
        <v>122764850.78640835</v>
      </c>
      <c r="H16" s="123">
        <v>7138188.03578</v>
      </c>
      <c r="I16" s="123">
        <v>47151922.13188715</v>
      </c>
      <c r="J16" s="123">
        <v>7543726.492832</v>
      </c>
      <c r="K16" s="123">
        <v>49830741.694016</v>
      </c>
      <c r="L16" s="123">
        <v>12159049.787766</v>
      </c>
      <c r="M16" s="123">
        <v>80317661.27716382</v>
      </c>
      <c r="N16" s="123">
        <v>4379567.931387</v>
      </c>
      <c r="O16" s="123">
        <v>28929617.01722737</v>
      </c>
      <c r="P16" s="123">
        <v>7775200</v>
      </c>
      <c r="Q16" s="133">
        <v>1307</v>
      </c>
    </row>
    <row r="17" spans="2:17" s="117" customFormat="1" ht="12.75">
      <c r="B17" s="165"/>
      <c r="C17" s="126">
        <v>1998</v>
      </c>
      <c r="D17" s="127">
        <v>6</v>
      </c>
      <c r="E17" s="127">
        <v>0</v>
      </c>
      <c r="F17" s="124">
        <v>38454553.120597</v>
      </c>
      <c r="G17" s="124">
        <v>147855496.03816104</v>
      </c>
      <c r="H17" s="124">
        <v>11846466.466378</v>
      </c>
      <c r="I17" s="124">
        <v>45548967.11951615</v>
      </c>
      <c r="J17" s="124">
        <v>15881661.15927</v>
      </c>
      <c r="K17" s="124">
        <v>61064053.48801532</v>
      </c>
      <c r="L17" s="124">
        <v>22538879.694663</v>
      </c>
      <c r="M17" s="124">
        <v>86660667.38437493</v>
      </c>
      <c r="N17" s="124">
        <v>7785785.135757</v>
      </c>
      <c r="O17" s="124">
        <v>29935886.12728678</v>
      </c>
      <c r="P17" s="124">
        <v>12370329</v>
      </c>
      <c r="Q17" s="125">
        <v>1077</v>
      </c>
    </row>
    <row r="18" spans="2:17" s="117" customFormat="1" ht="12.75">
      <c r="B18" s="165"/>
      <c r="C18" s="126">
        <v>1999</v>
      </c>
      <c r="D18" s="127">
        <v>2</v>
      </c>
      <c r="E18" s="127">
        <v>-66.66666666666666</v>
      </c>
      <c r="F18" s="124">
        <v>27523703.57329</v>
      </c>
      <c r="G18" s="124">
        <v>66077293.244049765</v>
      </c>
      <c r="H18" s="124">
        <v>8182536.100064</v>
      </c>
      <c r="I18" s="124">
        <v>19644152.754524197</v>
      </c>
      <c r="J18" s="124">
        <v>15106595.63058</v>
      </c>
      <c r="K18" s="124">
        <v>36267028.77187675</v>
      </c>
      <c r="L18" s="124">
        <v>26568113.09161</v>
      </c>
      <c r="M18" s="124">
        <v>63783167.662038036</v>
      </c>
      <c r="N18" s="124">
        <v>3736127.657726</v>
      </c>
      <c r="O18" s="124">
        <v>8969476.152778378</v>
      </c>
      <c r="P18" s="124">
        <v>9841170</v>
      </c>
      <c r="Q18" s="125">
        <v>350</v>
      </c>
    </row>
    <row r="19" spans="2:17" s="117" customFormat="1" ht="12.75">
      <c r="B19" s="165"/>
      <c r="C19" s="126">
        <v>2000</v>
      </c>
      <c r="D19" s="127">
        <v>4</v>
      </c>
      <c r="E19" s="127">
        <v>100</v>
      </c>
      <c r="F19" s="124">
        <v>64677048.937605</v>
      </c>
      <c r="G19" s="124">
        <v>103860332.85255592</v>
      </c>
      <c r="H19" s="124">
        <v>16478590.731834</v>
      </c>
      <c r="I19" s="124">
        <v>26461812.133704603</v>
      </c>
      <c r="J19" s="124">
        <v>28749596.020359</v>
      </c>
      <c r="K19" s="124">
        <v>46166958.15746928</v>
      </c>
      <c r="L19" s="124">
        <v>41910960.7303</v>
      </c>
      <c r="M19" s="124">
        <v>67301869.87688103</v>
      </c>
      <c r="N19" s="124">
        <v>6346360.243264</v>
      </c>
      <c r="O19" s="124">
        <v>10191174.428868966</v>
      </c>
      <c r="P19" s="124">
        <v>29329172</v>
      </c>
      <c r="Q19" s="125">
        <v>943</v>
      </c>
    </row>
    <row r="20" spans="2:17" s="117" customFormat="1" ht="12.75">
      <c r="B20" s="165"/>
      <c r="C20" s="126">
        <v>2001</v>
      </c>
      <c r="D20" s="127">
        <v>5</v>
      </c>
      <c r="E20" s="127">
        <v>25</v>
      </c>
      <c r="F20" s="124">
        <v>93919942.650378</v>
      </c>
      <c r="G20" s="124">
        <v>76695198.17732672</v>
      </c>
      <c r="H20" s="124">
        <v>30839528.198033</v>
      </c>
      <c r="I20" s="124">
        <v>25183615.535713673</v>
      </c>
      <c r="J20" s="124">
        <v>45898625.406316</v>
      </c>
      <c r="K20" s="124">
        <v>37480902.0562165</v>
      </c>
      <c r="L20" s="124">
        <v>61689246.674488</v>
      </c>
      <c r="M20" s="124">
        <v>50375552.47155817</v>
      </c>
      <c r="N20" s="124">
        <v>15244033.927486</v>
      </c>
      <c r="O20" s="124">
        <v>12448306.186074162</v>
      </c>
      <c r="P20" s="124">
        <v>30490103</v>
      </c>
      <c r="Q20" s="125">
        <v>987</v>
      </c>
    </row>
    <row r="21" spans="2:17" s="117" customFormat="1" ht="12.75">
      <c r="B21" s="165"/>
      <c r="C21" s="126">
        <v>2002</v>
      </c>
      <c r="D21" s="127">
        <v>3</v>
      </c>
      <c r="E21" s="127">
        <v>-40</v>
      </c>
      <c r="F21" s="124">
        <v>132225977.506216</v>
      </c>
      <c r="G21" s="124">
        <v>87555449.7235897</v>
      </c>
      <c r="H21" s="124">
        <v>34554759.985725</v>
      </c>
      <c r="I21" s="124">
        <v>22880961.878301308</v>
      </c>
      <c r="J21" s="124">
        <v>60351292.043066</v>
      </c>
      <c r="K21" s="124">
        <v>39962529.420377605</v>
      </c>
      <c r="L21" s="124">
        <v>88347641.563439</v>
      </c>
      <c r="M21" s="124">
        <v>58500739.680610545</v>
      </c>
      <c r="N21" s="124">
        <v>21180801.359509</v>
      </c>
      <c r="O21" s="124">
        <v>14025190.991313716</v>
      </c>
      <c r="P21" s="124">
        <v>32324575</v>
      </c>
      <c r="Q21" s="125">
        <v>767</v>
      </c>
    </row>
    <row r="22" spans="2:17" s="117" customFormat="1" ht="12.75">
      <c r="B22" s="165"/>
      <c r="C22" s="126">
        <v>2003</v>
      </c>
      <c r="D22" s="127">
        <v>3</v>
      </c>
      <c r="E22" s="127">
        <v>0</v>
      </c>
      <c r="F22" s="124">
        <v>132981665.881748</v>
      </c>
      <c r="G22" s="124">
        <v>88638548.07487723</v>
      </c>
      <c r="H22" s="124">
        <v>34204310.590289</v>
      </c>
      <c r="I22" s="124">
        <v>22798785.144723378</v>
      </c>
      <c r="J22" s="124">
        <v>64372296.342002</v>
      </c>
      <c r="K22" s="124">
        <v>42907169.54226342</v>
      </c>
      <c r="L22" s="124">
        <v>98185232.323567</v>
      </c>
      <c r="M22" s="124">
        <v>65445085.0637899</v>
      </c>
      <c r="N22" s="124">
        <v>15120340.896145</v>
      </c>
      <c r="O22" s="124">
        <v>10078419.867467102</v>
      </c>
      <c r="P22" s="124">
        <v>70356957</v>
      </c>
      <c r="Q22" s="125">
        <v>694</v>
      </c>
    </row>
    <row r="23" spans="2:17" s="117" customFormat="1" ht="12.75">
      <c r="B23" s="165"/>
      <c r="C23" s="126">
        <v>2004</v>
      </c>
      <c r="D23" s="128">
        <v>3</v>
      </c>
      <c r="E23" s="127">
        <v>0</v>
      </c>
      <c r="F23" s="124">
        <v>202980959.82</v>
      </c>
      <c r="G23" s="124">
        <v>142024081.8611238</v>
      </c>
      <c r="H23" s="124">
        <v>57718999.80000001</v>
      </c>
      <c r="I23" s="124">
        <v>40385501.96928215</v>
      </c>
      <c r="J23" s="124">
        <v>135299540.2</v>
      </c>
      <c r="K23" s="124">
        <v>94667957.97092222</v>
      </c>
      <c r="L23" s="124">
        <v>175779000.88</v>
      </c>
      <c r="M23" s="124">
        <v>122991098.43891796</v>
      </c>
      <c r="N23" s="124">
        <v>35982287.09</v>
      </c>
      <c r="O23" s="124">
        <v>25176505.67694817</v>
      </c>
      <c r="P23" s="124">
        <v>14706233.97</v>
      </c>
      <c r="Q23" s="125">
        <v>664</v>
      </c>
    </row>
    <row r="24" spans="2:17" s="117" customFormat="1" ht="12.75">
      <c r="B24" s="165"/>
      <c r="C24" s="129">
        <v>2005</v>
      </c>
      <c r="D24" s="136">
        <v>3</v>
      </c>
      <c r="E24" s="127">
        <v>0</v>
      </c>
      <c r="F24" s="131">
        <v>227394057</v>
      </c>
      <c r="G24" s="124">
        <v>168782608.4052076</v>
      </c>
      <c r="H24" s="131">
        <v>75216974</v>
      </c>
      <c r="I24" s="124">
        <v>55829590.42797975</v>
      </c>
      <c r="J24" s="131">
        <v>156401234</v>
      </c>
      <c r="K24" s="124">
        <v>116088382.34639195</v>
      </c>
      <c r="L24" s="131">
        <v>214841720</v>
      </c>
      <c r="M24" s="124">
        <v>159465671.0657186</v>
      </c>
      <c r="N24" s="131">
        <v>50384676</v>
      </c>
      <c r="O24" s="124">
        <v>37397886.0798955</v>
      </c>
      <c r="P24" s="124">
        <v>29112744</v>
      </c>
      <c r="Q24" s="125">
        <v>645</v>
      </c>
    </row>
    <row r="25" spans="2:17" s="117" customFormat="1" ht="12.75">
      <c r="B25" s="165"/>
      <c r="C25" s="129">
        <v>2006</v>
      </c>
      <c r="D25" s="127">
        <v>5</v>
      </c>
      <c r="E25" s="127">
        <v>66.66666666666666</v>
      </c>
      <c r="F25" s="124">
        <v>402625460</v>
      </c>
      <c r="G25" s="124">
        <v>279987941.6693903</v>
      </c>
      <c r="H25" s="124">
        <v>75320587</v>
      </c>
      <c r="I25" s="124">
        <v>52378347.16031182</v>
      </c>
      <c r="J25" s="124">
        <v>155479624</v>
      </c>
      <c r="K25" s="124">
        <v>108121378.84993845</v>
      </c>
      <c r="L25" s="124">
        <v>372037374</v>
      </c>
      <c r="M25" s="124">
        <v>258716819.7717679</v>
      </c>
      <c r="N25" s="124">
        <v>20225690</v>
      </c>
      <c r="O25" s="124">
        <v>14065055.180422945</v>
      </c>
      <c r="P25" s="124">
        <v>13063544</v>
      </c>
      <c r="Q25" s="125">
        <v>1483</v>
      </c>
    </row>
    <row r="26" spans="2:17" s="117" customFormat="1" ht="12.75">
      <c r="B26" s="165"/>
      <c r="C26" s="129">
        <v>2007</v>
      </c>
      <c r="D26" s="127">
        <v>4</v>
      </c>
      <c r="E26" s="137">
        <v>-20</v>
      </c>
      <c r="F26" s="134">
        <v>478953072</v>
      </c>
      <c r="G26" s="134">
        <v>366230871.9289794</v>
      </c>
      <c r="H26" s="134">
        <v>104924058</v>
      </c>
      <c r="I26" s="134">
        <v>80230050.6962127</v>
      </c>
      <c r="J26" s="134">
        <v>231233379</v>
      </c>
      <c r="K26" s="134">
        <v>176812316.19755465</v>
      </c>
      <c r="L26" s="134">
        <v>446541296</v>
      </c>
      <c r="M26" s="134">
        <v>341447247.6467934</v>
      </c>
      <c r="N26" s="134">
        <v>44527061</v>
      </c>
      <c r="O26" s="134">
        <v>34047561.917433225</v>
      </c>
      <c r="P26" s="134">
        <v>148049</v>
      </c>
      <c r="Q26" s="135">
        <v>1329</v>
      </c>
    </row>
    <row r="27" spans="2:17" s="117" customFormat="1" ht="13.5" thickBot="1">
      <c r="B27" s="166"/>
      <c r="C27" s="129">
        <v>2008</v>
      </c>
      <c r="D27" s="127">
        <v>4</v>
      </c>
      <c r="E27" s="137">
        <v>0</v>
      </c>
      <c r="F27" s="134">
        <v>439081284</v>
      </c>
      <c r="G27" s="134">
        <v>337975818.03486896</v>
      </c>
      <c r="H27" s="134">
        <v>75308084</v>
      </c>
      <c r="I27" s="134">
        <v>57967197.013431855</v>
      </c>
      <c r="J27" s="134">
        <v>226172136</v>
      </c>
      <c r="K27" s="134">
        <v>174092395.79725206</v>
      </c>
      <c r="L27" s="134">
        <v>414594109</v>
      </c>
      <c r="M27" s="134">
        <v>319127205.4805065</v>
      </c>
      <c r="N27" s="134">
        <v>6884553</v>
      </c>
      <c r="O27" s="134">
        <v>5299274.910518416</v>
      </c>
      <c r="P27" s="134">
        <v>15363522</v>
      </c>
      <c r="Q27" s="135">
        <v>1320</v>
      </c>
    </row>
    <row r="28" spans="2:17" s="117" customFormat="1" ht="12.75" customHeight="1">
      <c r="B28" s="164" t="s">
        <v>271</v>
      </c>
      <c r="C28" s="121">
        <v>1997</v>
      </c>
      <c r="D28" s="122">
        <v>2</v>
      </c>
      <c r="E28" s="122"/>
      <c r="F28" s="123">
        <v>3436725.764512</v>
      </c>
      <c r="G28" s="123">
        <v>22701591.05149055</v>
      </c>
      <c r="H28" s="123">
        <v>380262.296358</v>
      </c>
      <c r="I28" s="123">
        <v>2511855.6834999043</v>
      </c>
      <c r="J28" s="123">
        <v>362252.016134</v>
      </c>
      <c r="K28" s="123">
        <v>2392887.21048703</v>
      </c>
      <c r="L28" s="123">
        <v>2420341.942018</v>
      </c>
      <c r="M28" s="123">
        <v>15987779.281034699</v>
      </c>
      <c r="N28" s="123">
        <v>27798.380988</v>
      </c>
      <c r="O28" s="123">
        <v>183624.62422797203</v>
      </c>
      <c r="P28" s="123">
        <v>4573296</v>
      </c>
      <c r="Q28" s="133">
        <v>246</v>
      </c>
    </row>
    <row r="29" spans="2:17" s="117" customFormat="1" ht="12.75">
      <c r="B29" s="165"/>
      <c r="C29" s="126">
        <v>1998</v>
      </c>
      <c r="D29" s="127">
        <v>1</v>
      </c>
      <c r="E29" s="127">
        <v>-50</v>
      </c>
      <c r="F29" s="124">
        <v>3123559.447497</v>
      </c>
      <c r="G29" s="124">
        <v>12009902.444217592</v>
      </c>
      <c r="H29" s="124">
        <v>296174.92678</v>
      </c>
      <c r="I29" s="124">
        <v>1138775.1815965734</v>
      </c>
      <c r="J29" s="124">
        <v>667938.587621</v>
      </c>
      <c r="K29" s="124">
        <v>2568184.6018601824</v>
      </c>
      <c r="L29" s="124">
        <v>2577884.207846</v>
      </c>
      <c r="M29" s="124">
        <v>9911813.22754362</v>
      </c>
      <c r="N29" s="124">
        <v>44644.57979</v>
      </c>
      <c r="O29" s="124">
        <v>171655.7846756023</v>
      </c>
      <c r="P29" s="124">
        <v>3756739</v>
      </c>
      <c r="Q29" s="125">
        <v>150</v>
      </c>
    </row>
    <row r="30" spans="2:17" s="117" customFormat="1" ht="12.75">
      <c r="B30" s="165"/>
      <c r="C30" s="126">
        <v>1999</v>
      </c>
      <c r="D30" s="127">
        <v>1</v>
      </c>
      <c r="E30" s="127">
        <v>0</v>
      </c>
      <c r="F30" s="124">
        <v>3596749.111044</v>
      </c>
      <c r="G30" s="124">
        <v>8634864.312605333</v>
      </c>
      <c r="H30" s="124">
        <v>600084.565464</v>
      </c>
      <c r="I30" s="124">
        <v>1440647.8291632456</v>
      </c>
      <c r="J30" s="124">
        <v>917116.396306</v>
      </c>
      <c r="K30" s="124">
        <v>2201759.2543921564</v>
      </c>
      <c r="L30" s="124">
        <v>2589912.860845</v>
      </c>
      <c r="M30" s="124">
        <v>6217710.8951524235</v>
      </c>
      <c r="N30" s="124">
        <v>104546.700279</v>
      </c>
      <c r="O30" s="124">
        <v>250989.58625383518</v>
      </c>
      <c r="P30" s="124">
        <v>2499000</v>
      </c>
      <c r="Q30" s="125">
        <v>140</v>
      </c>
    </row>
    <row r="31" spans="2:17" s="117" customFormat="1" ht="12.75">
      <c r="B31" s="165"/>
      <c r="C31" s="126">
        <v>2000</v>
      </c>
      <c r="D31" s="127">
        <v>1</v>
      </c>
      <c r="E31" s="127">
        <v>0</v>
      </c>
      <c r="F31" s="124">
        <v>4263866.983414</v>
      </c>
      <c r="G31" s="124">
        <v>6847044.684484954</v>
      </c>
      <c r="H31" s="124">
        <v>402971</v>
      </c>
      <c r="I31" s="124">
        <v>647102.842158171</v>
      </c>
      <c r="J31" s="124">
        <v>1114848</v>
      </c>
      <c r="K31" s="124">
        <v>1790256.1459121194</v>
      </c>
      <c r="L31" s="124">
        <v>3382760</v>
      </c>
      <c r="M31" s="124">
        <v>5432136.829545984</v>
      </c>
      <c r="N31" s="124">
        <v>-30334</v>
      </c>
      <c r="O31" s="124">
        <v>-48711.241290380596</v>
      </c>
      <c r="P31" s="124">
        <v>3160152</v>
      </c>
      <c r="Q31" s="125">
        <v>136</v>
      </c>
    </row>
    <row r="32" spans="2:17" s="117" customFormat="1" ht="12.75">
      <c r="B32" s="165"/>
      <c r="C32" s="126">
        <v>2001</v>
      </c>
      <c r="D32" s="127">
        <v>1</v>
      </c>
      <c r="E32" s="127">
        <v>0</v>
      </c>
      <c r="F32" s="124">
        <v>8301147.268</v>
      </c>
      <c r="G32" s="124">
        <v>6778732.150512785</v>
      </c>
      <c r="H32" s="124">
        <v>603986.562</v>
      </c>
      <c r="I32" s="124">
        <v>493216.53912706894</v>
      </c>
      <c r="J32" s="124">
        <v>1488006.902</v>
      </c>
      <c r="K32" s="124">
        <v>1215109.1772164819</v>
      </c>
      <c r="L32" s="124">
        <v>11039030.492</v>
      </c>
      <c r="M32" s="124">
        <v>9014492.634659685</v>
      </c>
      <c r="N32" s="124">
        <v>180980</v>
      </c>
      <c r="O32" s="124">
        <v>147788.601381527</v>
      </c>
      <c r="P32" s="124">
        <v>3447000</v>
      </c>
      <c r="Q32" s="125">
        <v>140</v>
      </c>
    </row>
    <row r="33" spans="2:17" s="117" customFormat="1" ht="12.75">
      <c r="B33" s="165"/>
      <c r="C33" s="126">
        <v>2002</v>
      </c>
      <c r="D33" s="127">
        <v>1</v>
      </c>
      <c r="E33" s="127">
        <v>0</v>
      </c>
      <c r="F33" s="124">
        <v>12140635.481</v>
      </c>
      <c r="G33" s="124">
        <v>8039107.1370159</v>
      </c>
      <c r="H33" s="124">
        <v>1093407.680756</v>
      </c>
      <c r="I33" s="124">
        <v>724016.5890648704</v>
      </c>
      <c r="J33" s="124">
        <v>2127689.886781</v>
      </c>
      <c r="K33" s="124">
        <v>1408882.3423573216</v>
      </c>
      <c r="L33" s="124">
        <v>14676497.527844</v>
      </c>
      <c r="M33" s="124">
        <v>9718266.906796928</v>
      </c>
      <c r="N33" s="124">
        <v>151563.938</v>
      </c>
      <c r="O33" s="124">
        <v>100360.37550067971</v>
      </c>
      <c r="P33" s="124">
        <v>4265642</v>
      </c>
      <c r="Q33" s="125">
        <v>130</v>
      </c>
    </row>
    <row r="34" spans="2:17" s="117" customFormat="1" ht="12.75">
      <c r="B34" s="165"/>
      <c r="C34" s="126">
        <v>2003</v>
      </c>
      <c r="D34" s="127">
        <v>1</v>
      </c>
      <c r="E34" s="127">
        <v>0</v>
      </c>
      <c r="F34" s="124">
        <v>9051260.434013</v>
      </c>
      <c r="G34" s="124">
        <v>6033091.688232577</v>
      </c>
      <c r="H34" s="124">
        <v>1226856.396955</v>
      </c>
      <c r="I34" s="124">
        <v>817757.6134379901</v>
      </c>
      <c r="J34" s="124">
        <v>2665179.321693</v>
      </c>
      <c r="K34" s="124">
        <v>1776467.6345995285</v>
      </c>
      <c r="L34" s="124">
        <v>16901172.600974</v>
      </c>
      <c r="M34" s="124">
        <v>11265428.13387066</v>
      </c>
      <c r="N34" s="124">
        <v>251099.934002</v>
      </c>
      <c r="O34" s="124">
        <v>167369.94099191544</v>
      </c>
      <c r="P34" s="124">
        <v>2723561</v>
      </c>
      <c r="Q34" s="125">
        <v>120</v>
      </c>
    </row>
    <row r="35" spans="2:17" s="117" customFormat="1" ht="12.75">
      <c r="B35" s="165"/>
      <c r="C35" s="126">
        <v>2004</v>
      </c>
      <c r="D35" s="128">
        <v>1</v>
      </c>
      <c r="E35" s="127">
        <v>0</v>
      </c>
      <c r="F35" s="124">
        <v>12813519.42</v>
      </c>
      <c r="G35" s="124">
        <v>8965512.492644493</v>
      </c>
      <c r="H35" s="124">
        <v>1285431.17</v>
      </c>
      <c r="I35" s="124">
        <v>899405.4510177365</v>
      </c>
      <c r="J35" s="124">
        <v>4270238.02</v>
      </c>
      <c r="K35" s="124">
        <v>2987849.868562924</v>
      </c>
      <c r="L35" s="124">
        <v>19077394</v>
      </c>
      <c r="M35" s="124">
        <v>13348293.207183594</v>
      </c>
      <c r="N35" s="124">
        <v>264578.17</v>
      </c>
      <c r="O35" s="124">
        <v>185123.13523430223</v>
      </c>
      <c r="P35" s="124">
        <v>581510</v>
      </c>
      <c r="Q35" s="125">
        <v>120</v>
      </c>
    </row>
    <row r="36" spans="2:17" s="117" customFormat="1" ht="13.5" thickBot="1">
      <c r="B36" s="165"/>
      <c r="C36" s="129">
        <v>2005</v>
      </c>
      <c r="D36" s="136">
        <v>1</v>
      </c>
      <c r="E36" s="127">
        <v>0</v>
      </c>
      <c r="F36" s="131">
        <v>16207424</v>
      </c>
      <c r="G36" s="124">
        <v>12029915.532265488</v>
      </c>
      <c r="H36" s="131">
        <v>1665815</v>
      </c>
      <c r="I36" s="124">
        <v>1236446.5656220776</v>
      </c>
      <c r="J36" s="131">
        <v>10404369</v>
      </c>
      <c r="K36" s="124">
        <v>7722614.046286537</v>
      </c>
      <c r="L36" s="131">
        <v>30223777</v>
      </c>
      <c r="M36" s="124">
        <v>22433514.68907264</v>
      </c>
      <c r="N36" s="124">
        <v>339554</v>
      </c>
      <c r="O36" s="124">
        <v>252033.0151566884</v>
      </c>
      <c r="P36" s="124">
        <v>6050000</v>
      </c>
      <c r="Q36" s="138">
        <v>130</v>
      </c>
    </row>
    <row r="37" spans="2:17" s="117" customFormat="1" ht="12.75">
      <c r="B37" s="165"/>
      <c r="C37" s="129">
        <v>2006</v>
      </c>
      <c r="D37" s="128">
        <v>1</v>
      </c>
      <c r="E37" s="127">
        <v>0</v>
      </c>
      <c r="F37" s="124">
        <v>17481963</v>
      </c>
      <c r="G37" s="124">
        <v>12157052.454433557</v>
      </c>
      <c r="H37" s="124">
        <v>2101332</v>
      </c>
      <c r="I37" s="124">
        <v>1461277.7379851323</v>
      </c>
      <c r="J37" s="124">
        <v>10626127</v>
      </c>
      <c r="K37" s="124">
        <v>7389466.693555677</v>
      </c>
      <c r="L37" s="124">
        <v>36656396</v>
      </c>
      <c r="M37" s="124">
        <v>25491057.781239353</v>
      </c>
      <c r="N37" s="124">
        <v>280021</v>
      </c>
      <c r="O37" s="124">
        <v>194728.1312369177</v>
      </c>
      <c r="P37" s="124">
        <v>14562321</v>
      </c>
      <c r="Q37" s="125">
        <v>135</v>
      </c>
    </row>
    <row r="38" spans="2:17" s="117" customFormat="1" ht="12.75">
      <c r="B38" s="165"/>
      <c r="C38" s="129">
        <v>2007</v>
      </c>
      <c r="D38" s="128">
        <v>1</v>
      </c>
      <c r="E38" s="137">
        <v>0</v>
      </c>
      <c r="F38" s="134">
        <v>25525066</v>
      </c>
      <c r="G38" s="134">
        <v>19517710.029897768</v>
      </c>
      <c r="H38" s="134">
        <v>2424479</v>
      </c>
      <c r="I38" s="134">
        <v>1853874.8575841687</v>
      </c>
      <c r="J38" s="134">
        <v>10983755</v>
      </c>
      <c r="K38" s="134">
        <v>8398714.625436805</v>
      </c>
      <c r="L38" s="134">
        <v>29606060</v>
      </c>
      <c r="M38" s="134">
        <v>22638237.02582219</v>
      </c>
      <c r="N38" s="134">
        <v>450632</v>
      </c>
      <c r="O38" s="134">
        <v>344575.1993821638</v>
      </c>
      <c r="P38" s="134">
        <v>1534400</v>
      </c>
      <c r="Q38" s="135">
        <v>135</v>
      </c>
    </row>
    <row r="39" spans="2:17" s="117" customFormat="1" ht="13.5" thickBot="1">
      <c r="B39" s="166"/>
      <c r="C39" s="129">
        <v>2008</v>
      </c>
      <c r="D39" s="128">
        <v>1</v>
      </c>
      <c r="E39" s="137">
        <v>0</v>
      </c>
      <c r="F39" s="134">
        <v>31771069</v>
      </c>
      <c r="G39" s="134">
        <v>24455273.832890734</v>
      </c>
      <c r="H39" s="134">
        <v>3373482</v>
      </c>
      <c r="I39" s="134">
        <v>2596683.9856829466</v>
      </c>
      <c r="J39" s="134">
        <v>11854436</v>
      </c>
      <c r="K39" s="134">
        <v>9124763.114343993</v>
      </c>
      <c r="L39" s="134">
        <v>30855129</v>
      </c>
      <c r="M39" s="134">
        <v>23750243.620829005</v>
      </c>
      <c r="N39" s="134">
        <v>1030663</v>
      </c>
      <c r="O39" s="134">
        <v>793336.4122695609</v>
      </c>
      <c r="P39" s="134">
        <v>4918312</v>
      </c>
      <c r="Q39" s="135">
        <v>155</v>
      </c>
    </row>
    <row r="40" spans="2:17" s="117" customFormat="1" ht="12.75" customHeight="1">
      <c r="B40" s="164" t="s">
        <v>339</v>
      </c>
      <c r="C40" s="121">
        <v>1997</v>
      </c>
      <c r="D40" s="122">
        <v>4</v>
      </c>
      <c r="E40" s="122"/>
      <c r="F40" s="123">
        <v>72248960.388489</v>
      </c>
      <c r="G40" s="123">
        <v>477246793.90230995</v>
      </c>
      <c r="H40" s="123">
        <v>13786186.687103</v>
      </c>
      <c r="I40" s="123">
        <v>91065855.63557637</v>
      </c>
      <c r="J40" s="123">
        <v>16772971.849984</v>
      </c>
      <c r="K40" s="123">
        <v>110795324.89569117</v>
      </c>
      <c r="L40" s="123">
        <v>56231093.0951</v>
      </c>
      <c r="M40" s="123">
        <v>371439377.85344845</v>
      </c>
      <c r="N40" s="123">
        <v>9103405.941677</v>
      </c>
      <c r="O40" s="123">
        <v>60133339.994035155</v>
      </c>
      <c r="P40" s="123">
        <v>36834540</v>
      </c>
      <c r="Q40" s="133">
        <v>1910</v>
      </c>
    </row>
    <row r="41" spans="2:17" s="117" customFormat="1" ht="12.75">
      <c r="B41" s="165"/>
      <c r="C41" s="126">
        <v>1998</v>
      </c>
      <c r="D41" s="127">
        <v>3</v>
      </c>
      <c r="E41" s="127">
        <v>-25</v>
      </c>
      <c r="F41" s="124">
        <v>116769869.965137</v>
      </c>
      <c r="G41" s="124">
        <v>448973285.21442086</v>
      </c>
      <c r="H41" s="124">
        <v>12291549.994328</v>
      </c>
      <c r="I41" s="124">
        <v>47260287.11840112</v>
      </c>
      <c r="J41" s="124">
        <v>22882700.482063</v>
      </c>
      <c r="K41" s="124">
        <v>87982638.0989957</v>
      </c>
      <c r="L41" s="124">
        <v>50259534.724002</v>
      </c>
      <c r="M41" s="124">
        <v>193244956.2984059</v>
      </c>
      <c r="N41" s="124">
        <v>7263831.584748</v>
      </c>
      <c r="O41" s="124">
        <v>27929005.40886336</v>
      </c>
      <c r="P41" s="124">
        <v>19586000</v>
      </c>
      <c r="Q41" s="125">
        <v>1952</v>
      </c>
    </row>
    <row r="42" spans="2:17" s="117" customFormat="1" ht="12.75">
      <c r="B42" s="165"/>
      <c r="C42" s="126">
        <v>1999</v>
      </c>
      <c r="D42" s="127">
        <v>5</v>
      </c>
      <c r="E42" s="127">
        <v>66.66666666666666</v>
      </c>
      <c r="F42" s="124">
        <v>180823533.333777</v>
      </c>
      <c r="G42" s="124">
        <v>434110533.33375823</v>
      </c>
      <c r="H42" s="124">
        <v>28884444.059089</v>
      </c>
      <c r="I42" s="124">
        <v>69344079.19346854</v>
      </c>
      <c r="J42" s="124">
        <v>42465185.952649</v>
      </c>
      <c r="K42" s="124">
        <v>101947927.80646424</v>
      </c>
      <c r="L42" s="124">
        <v>152661232.515291</v>
      </c>
      <c r="M42" s="124">
        <v>366500133.2778546</v>
      </c>
      <c r="N42" s="124">
        <v>-576889.996657</v>
      </c>
      <c r="O42" s="124">
        <v>-1384963.6687577125</v>
      </c>
      <c r="P42" s="124">
        <v>34830000</v>
      </c>
      <c r="Q42" s="125">
        <v>1904</v>
      </c>
    </row>
    <row r="43" spans="2:17" s="117" customFormat="1" ht="12.75">
      <c r="B43" s="165"/>
      <c r="C43" s="126">
        <v>2000</v>
      </c>
      <c r="D43" s="127">
        <v>4</v>
      </c>
      <c r="E43" s="127">
        <v>-20</v>
      </c>
      <c r="F43" s="124">
        <v>191678673.588548</v>
      </c>
      <c r="G43" s="124">
        <v>307803326.9397991</v>
      </c>
      <c r="H43" s="124">
        <v>24719226.789822</v>
      </c>
      <c r="I43" s="124">
        <v>39694871.1238432</v>
      </c>
      <c r="J43" s="124">
        <v>98675676.076531</v>
      </c>
      <c r="K43" s="124">
        <v>158456341.62508532</v>
      </c>
      <c r="L43" s="124">
        <v>201485062.952493</v>
      </c>
      <c r="M43" s="124">
        <v>323550719.2551728</v>
      </c>
      <c r="N43" s="124">
        <v>5433477.175095</v>
      </c>
      <c r="O43" s="124">
        <v>8725239.589959389</v>
      </c>
      <c r="P43" s="124">
        <v>0</v>
      </c>
      <c r="Q43" s="125">
        <v>1201</v>
      </c>
    </row>
    <row r="44" spans="2:17" s="117" customFormat="1" ht="12.75">
      <c r="B44" s="165"/>
      <c r="C44" s="126">
        <v>2001</v>
      </c>
      <c r="D44" s="127">
        <v>6</v>
      </c>
      <c r="E44" s="127">
        <v>50</v>
      </c>
      <c r="F44" s="124">
        <v>601285998.865182</v>
      </c>
      <c r="G44" s="124">
        <v>491011254.2964951</v>
      </c>
      <c r="H44" s="124">
        <v>125732486.495504</v>
      </c>
      <c r="I44" s="124">
        <v>102673380.08283935</v>
      </c>
      <c r="J44" s="124">
        <v>206754154.384914</v>
      </c>
      <c r="K44" s="124">
        <v>168835823.33057106</v>
      </c>
      <c r="L44" s="124">
        <v>505558961.635562</v>
      </c>
      <c r="M44" s="124">
        <v>412840379.3569277</v>
      </c>
      <c r="N44" s="124">
        <v>11721629.335329</v>
      </c>
      <c r="O44" s="124">
        <v>9571904.107530948</v>
      </c>
      <c r="P44" s="124">
        <v>65954953</v>
      </c>
      <c r="Q44" s="125">
        <v>1749</v>
      </c>
    </row>
    <row r="45" spans="2:17" s="117" customFormat="1" ht="12.75">
      <c r="B45" s="165"/>
      <c r="C45" s="126">
        <v>2002</v>
      </c>
      <c r="D45" s="127">
        <v>7</v>
      </c>
      <c r="E45" s="127">
        <v>16.66666666666667</v>
      </c>
      <c r="F45" s="124">
        <v>961539062.470785</v>
      </c>
      <c r="G45" s="124">
        <v>636697770.2053342</v>
      </c>
      <c r="H45" s="124">
        <v>134180503.3999</v>
      </c>
      <c r="I45" s="124">
        <v>88849668.88419193</v>
      </c>
      <c r="J45" s="124">
        <v>463423453.445479</v>
      </c>
      <c r="K45" s="124">
        <v>306862914.86837745</v>
      </c>
      <c r="L45" s="124">
        <v>922484293.04004</v>
      </c>
      <c r="M45" s="124">
        <v>610837058.370557</v>
      </c>
      <c r="N45" s="124">
        <v>83926169.616268</v>
      </c>
      <c r="O45" s="124">
        <v>55572994.527381524</v>
      </c>
      <c r="P45" s="124">
        <v>59633370</v>
      </c>
      <c r="Q45" s="125">
        <v>1707</v>
      </c>
    </row>
    <row r="46" spans="2:17" s="117" customFormat="1" ht="12.75">
      <c r="B46" s="165"/>
      <c r="C46" s="126">
        <v>2003</v>
      </c>
      <c r="D46" s="127">
        <v>7</v>
      </c>
      <c r="E46" s="127">
        <v>0</v>
      </c>
      <c r="F46" s="124">
        <v>1274167509.278054</v>
      </c>
      <c r="G46" s="124">
        <v>849292699.6945574</v>
      </c>
      <c r="H46" s="124">
        <v>135584993.60637</v>
      </c>
      <c r="I46" s="124">
        <v>90373788.7048056</v>
      </c>
      <c r="J46" s="124">
        <v>627863178.472468</v>
      </c>
      <c r="K46" s="124">
        <v>418500401.24302244</v>
      </c>
      <c r="L46" s="124">
        <v>1087508462.06555</v>
      </c>
      <c r="M46" s="124">
        <v>724875647.0110027</v>
      </c>
      <c r="N46" s="124">
        <v>82430577.472942</v>
      </c>
      <c r="O46" s="124">
        <v>54943865.04882924</v>
      </c>
      <c r="P46" s="124">
        <v>56233824</v>
      </c>
      <c r="Q46" s="125">
        <v>1595</v>
      </c>
    </row>
    <row r="47" spans="2:17" s="117" customFormat="1" ht="12.75">
      <c r="B47" s="165"/>
      <c r="C47" s="126">
        <v>2004</v>
      </c>
      <c r="D47" s="128">
        <v>10</v>
      </c>
      <c r="E47" s="127">
        <v>42.85714285714286</v>
      </c>
      <c r="F47" s="124">
        <v>1478851549.54</v>
      </c>
      <c r="G47" s="124">
        <v>1034740074.7270678</v>
      </c>
      <c r="H47" s="124">
        <v>272550935.80999994</v>
      </c>
      <c r="I47" s="124">
        <v>190701612.86620983</v>
      </c>
      <c r="J47" s="124">
        <v>840835060.72</v>
      </c>
      <c r="K47" s="124">
        <v>588325267.558587</v>
      </c>
      <c r="L47" s="124">
        <v>1697842267.6299999</v>
      </c>
      <c r="M47" s="124">
        <v>1187966050.7024553</v>
      </c>
      <c r="N47" s="124">
        <v>201981001.75</v>
      </c>
      <c r="O47" s="124">
        <v>141324419.55330285</v>
      </c>
      <c r="P47" s="124">
        <v>42764022.72</v>
      </c>
      <c r="Q47" s="125">
        <v>1619</v>
      </c>
    </row>
    <row r="48" spans="2:17" s="117" customFormat="1" ht="13.5" thickBot="1">
      <c r="B48" s="165"/>
      <c r="C48" s="129">
        <v>2005</v>
      </c>
      <c r="D48" s="136">
        <v>8</v>
      </c>
      <c r="E48" s="127">
        <v>-20</v>
      </c>
      <c r="F48" s="124">
        <v>1664614164</v>
      </c>
      <c r="G48" s="124">
        <v>1235555248.4301472</v>
      </c>
      <c r="H48" s="131">
        <v>162037745</v>
      </c>
      <c r="I48" s="124">
        <v>120272067.01007973</v>
      </c>
      <c r="J48" s="124">
        <v>794138565</v>
      </c>
      <c r="K48" s="124">
        <v>589447148.2861512</v>
      </c>
      <c r="L48" s="124">
        <v>1995821474</v>
      </c>
      <c r="M48" s="124">
        <v>1481392956.0738091</v>
      </c>
      <c r="N48" s="124">
        <v>78489361</v>
      </c>
      <c r="O48" s="124">
        <v>58258510.606712885</v>
      </c>
      <c r="P48" s="124">
        <v>56042035</v>
      </c>
      <c r="Q48" s="138">
        <v>1784</v>
      </c>
    </row>
    <row r="49" spans="2:17" s="117" customFormat="1" ht="12.75">
      <c r="B49" s="165"/>
      <c r="C49" s="129">
        <v>2006</v>
      </c>
      <c r="D49" s="127">
        <v>7</v>
      </c>
      <c r="E49" s="127">
        <v>-12.5</v>
      </c>
      <c r="F49" s="124">
        <v>2234141242</v>
      </c>
      <c r="G49" s="124">
        <v>1553634009.4992385</v>
      </c>
      <c r="H49" s="124">
        <v>107690095</v>
      </c>
      <c r="I49" s="124">
        <v>74888279.63644202</v>
      </c>
      <c r="J49" s="124">
        <v>652135101</v>
      </c>
      <c r="K49" s="124">
        <v>453498307.3831197</v>
      </c>
      <c r="L49" s="124">
        <v>2549061180</v>
      </c>
      <c r="M49" s="124">
        <v>1772631052.635239</v>
      </c>
      <c r="N49" s="124">
        <v>-8571380</v>
      </c>
      <c r="O49" s="124">
        <v>-5960584.418745349</v>
      </c>
      <c r="P49" s="124">
        <v>107253974</v>
      </c>
      <c r="Q49" s="125">
        <v>2516</v>
      </c>
    </row>
    <row r="50" spans="2:17" s="117" customFormat="1" ht="12.75">
      <c r="B50" s="165"/>
      <c r="C50" s="129">
        <v>2007</v>
      </c>
      <c r="D50" s="127">
        <v>5</v>
      </c>
      <c r="E50" s="137">
        <v>-28.57142857142857</v>
      </c>
      <c r="F50" s="134">
        <v>1740217584</v>
      </c>
      <c r="G50" s="134">
        <v>1330655215.286858</v>
      </c>
      <c r="H50" s="134">
        <v>177461904</v>
      </c>
      <c r="I50" s="134">
        <v>135696024.5911041</v>
      </c>
      <c r="J50" s="134">
        <v>424692960</v>
      </c>
      <c r="K50" s="134">
        <v>324740944.64707637</v>
      </c>
      <c r="L50" s="134">
        <v>1333833564</v>
      </c>
      <c r="M50" s="134">
        <v>1019914178.8819306</v>
      </c>
      <c r="N50" s="134">
        <v>117061497</v>
      </c>
      <c r="O50" s="134">
        <v>89510928.3600578</v>
      </c>
      <c r="P50" s="134">
        <v>135884617</v>
      </c>
      <c r="Q50" s="135">
        <v>951</v>
      </c>
    </row>
    <row r="51" spans="2:17" s="117" customFormat="1" ht="13.5" thickBot="1">
      <c r="B51" s="166"/>
      <c r="C51" s="129">
        <v>2008</v>
      </c>
      <c r="D51" s="127">
        <v>9</v>
      </c>
      <c r="E51" s="137">
        <f>((D51-D50)/D50)*100</f>
        <v>80</v>
      </c>
      <c r="F51" s="134">
        <v>2547308583</v>
      </c>
      <c r="G51" s="134">
        <v>1960750169.7263596</v>
      </c>
      <c r="H51" s="134">
        <v>114341120</v>
      </c>
      <c r="I51" s="134">
        <v>88012254.16618559</v>
      </c>
      <c r="J51" s="134">
        <v>531466753</v>
      </c>
      <c r="K51" s="134">
        <v>409088059.88530964</v>
      </c>
      <c r="L51" s="134">
        <v>2902749643</v>
      </c>
      <c r="M51" s="134">
        <v>2234345258.8230767</v>
      </c>
      <c r="N51" s="134">
        <v>47160648</v>
      </c>
      <c r="O51" s="134">
        <v>36301156.91028749</v>
      </c>
      <c r="P51" s="134">
        <v>156373487</v>
      </c>
      <c r="Q51" s="135">
        <v>1075</v>
      </c>
    </row>
    <row r="52" spans="2:17" s="117" customFormat="1" ht="12.75" customHeight="1">
      <c r="B52" s="164" t="s">
        <v>340</v>
      </c>
      <c r="C52" s="121">
        <v>1997</v>
      </c>
      <c r="D52" s="122">
        <v>27</v>
      </c>
      <c r="E52" s="122"/>
      <c r="F52" s="123">
        <v>87342080.208468</v>
      </c>
      <c r="G52" s="123">
        <v>576945710.0574554</v>
      </c>
      <c r="H52" s="123">
        <v>19228503.47847</v>
      </c>
      <c r="I52" s="123">
        <v>127015552.71238613</v>
      </c>
      <c r="J52" s="123">
        <v>22115288.102013</v>
      </c>
      <c r="K52" s="123">
        <v>146084459.70930794</v>
      </c>
      <c r="L52" s="123">
        <v>56526053.989994</v>
      </c>
      <c r="M52" s="123">
        <v>373387767.7078877</v>
      </c>
      <c r="N52" s="123">
        <v>6362410.215867</v>
      </c>
      <c r="O52" s="123">
        <v>42027454.245523065</v>
      </c>
      <c r="P52" s="123">
        <v>124905770</v>
      </c>
      <c r="Q52" s="133">
        <v>6090</v>
      </c>
    </row>
    <row r="53" spans="2:17" s="117" customFormat="1" ht="12.75">
      <c r="B53" s="165"/>
      <c r="C53" s="126">
        <v>1998</v>
      </c>
      <c r="D53" s="127">
        <v>25</v>
      </c>
      <c r="E53" s="127">
        <v>-7.407407407407405</v>
      </c>
      <c r="F53" s="124">
        <v>149529368.892561</v>
      </c>
      <c r="G53" s="124">
        <v>574931632.6872332</v>
      </c>
      <c r="H53" s="124">
        <v>30940189.683404</v>
      </c>
      <c r="I53" s="124">
        <v>118963210.38520159</v>
      </c>
      <c r="J53" s="124">
        <v>35972141.267467</v>
      </c>
      <c r="K53" s="124">
        <v>138310768.40176174</v>
      </c>
      <c r="L53" s="124">
        <v>107073472.83492</v>
      </c>
      <c r="M53" s="124">
        <v>411691208.2916926</v>
      </c>
      <c r="N53" s="124">
        <v>6701376.161991</v>
      </c>
      <c r="O53" s="124">
        <v>25766397.374639537</v>
      </c>
      <c r="P53" s="124">
        <v>120129086</v>
      </c>
      <c r="Q53" s="125">
        <v>7578</v>
      </c>
    </row>
    <row r="54" spans="2:17" s="117" customFormat="1" ht="12.75">
      <c r="B54" s="165"/>
      <c r="C54" s="126">
        <v>1999</v>
      </c>
      <c r="D54" s="127">
        <v>28</v>
      </c>
      <c r="E54" s="127">
        <v>12</v>
      </c>
      <c r="F54" s="124">
        <v>240714647.473614</v>
      </c>
      <c r="G54" s="124">
        <v>577893607.4826642</v>
      </c>
      <c r="H54" s="124">
        <v>67420081.725078</v>
      </c>
      <c r="I54" s="124">
        <v>161858177.9455368</v>
      </c>
      <c r="J54" s="124">
        <v>76772010.520229</v>
      </c>
      <c r="K54" s="124">
        <v>184309740.09629133</v>
      </c>
      <c r="L54" s="124">
        <v>228911454.562147</v>
      </c>
      <c r="M54" s="124">
        <v>549557194.2107251</v>
      </c>
      <c r="N54" s="124">
        <v>11617743.374422</v>
      </c>
      <c r="O54" s="124">
        <v>27891196.900215585</v>
      </c>
      <c r="P54" s="124">
        <v>126602154</v>
      </c>
      <c r="Q54" s="125">
        <v>8265</v>
      </c>
    </row>
    <row r="55" spans="2:17" s="117" customFormat="1" ht="12.75">
      <c r="B55" s="165"/>
      <c r="C55" s="126">
        <v>2000</v>
      </c>
      <c r="D55" s="127">
        <v>24</v>
      </c>
      <c r="E55" s="127">
        <v>-14.285714285714292</v>
      </c>
      <c r="F55" s="124">
        <v>247831131.825358</v>
      </c>
      <c r="G55" s="124">
        <v>397974617.9736644</v>
      </c>
      <c r="H55" s="124">
        <v>43128293.888362</v>
      </c>
      <c r="I55" s="124">
        <v>69256699.74413028</v>
      </c>
      <c r="J55" s="124">
        <v>57210058.899756</v>
      </c>
      <c r="K55" s="124">
        <v>91869617.69970661</v>
      </c>
      <c r="L55" s="124">
        <v>203965486.93437</v>
      </c>
      <c r="M55" s="124">
        <v>327533858.01312286</v>
      </c>
      <c r="N55" s="124">
        <v>6622918.45556</v>
      </c>
      <c r="O55" s="124">
        <v>10635279.848859299</v>
      </c>
      <c r="P55" s="124">
        <v>60177057</v>
      </c>
      <c r="Q55" s="125">
        <v>5460</v>
      </c>
    </row>
    <row r="56" spans="2:17" s="117" customFormat="1" ht="12.75">
      <c r="B56" s="165"/>
      <c r="C56" s="126">
        <v>2001</v>
      </c>
      <c r="D56" s="127">
        <v>28</v>
      </c>
      <c r="E56" s="127">
        <v>16.66666666666667</v>
      </c>
      <c r="F56" s="124">
        <v>517642312.730959</v>
      </c>
      <c r="G56" s="124">
        <v>422707666.12005436</v>
      </c>
      <c r="H56" s="124">
        <v>60518989.795202</v>
      </c>
      <c r="I56" s="124">
        <v>49419918.54821421</v>
      </c>
      <c r="J56" s="124">
        <v>164284764.155884</v>
      </c>
      <c r="K56" s="124">
        <v>134155241.0370876</v>
      </c>
      <c r="L56" s="124">
        <v>389062946.853005</v>
      </c>
      <c r="M56" s="124">
        <v>317709519.08929706</v>
      </c>
      <c r="N56" s="124">
        <v>-5480473.910584</v>
      </c>
      <c r="O56" s="124">
        <v>-4475365.090911467</v>
      </c>
      <c r="P56" s="124">
        <v>104168811</v>
      </c>
      <c r="Q56" s="125">
        <v>6966</v>
      </c>
    </row>
    <row r="57" spans="2:17" s="117" customFormat="1" ht="12.75">
      <c r="B57" s="165"/>
      <c r="C57" s="126">
        <v>2002</v>
      </c>
      <c r="D57" s="127">
        <v>29</v>
      </c>
      <c r="E57" s="127">
        <v>3.5714285714285694</v>
      </c>
      <c r="F57" s="124">
        <v>822597631.642153</v>
      </c>
      <c r="G57" s="124">
        <v>544695580.5382695</v>
      </c>
      <c r="H57" s="124">
        <v>104223720.216671</v>
      </c>
      <c r="I57" s="124">
        <v>69013327.54380456</v>
      </c>
      <c r="J57" s="124">
        <v>204739296.230841</v>
      </c>
      <c r="K57" s="124">
        <v>135571250.79101667</v>
      </c>
      <c r="L57" s="124">
        <v>474902427.377516</v>
      </c>
      <c r="M57" s="124">
        <v>314463892.7090413</v>
      </c>
      <c r="N57" s="124">
        <v>31989035.155028</v>
      </c>
      <c r="O57" s="124">
        <v>21182028.01027151</v>
      </c>
      <c r="P57" s="124">
        <v>116257416</v>
      </c>
      <c r="Q57" s="125">
        <v>7603</v>
      </c>
    </row>
    <row r="58" spans="2:17" s="117" customFormat="1" ht="12.75">
      <c r="B58" s="165"/>
      <c r="C58" s="126">
        <v>2003</v>
      </c>
      <c r="D58" s="127">
        <v>34</v>
      </c>
      <c r="E58" s="127">
        <v>17.241379310344826</v>
      </c>
      <c r="F58" s="124">
        <v>1492563308.10826</v>
      </c>
      <c r="G58" s="124">
        <v>994863793.1652657</v>
      </c>
      <c r="H58" s="124">
        <v>173246295.854069</v>
      </c>
      <c r="I58" s="124">
        <v>115476821.72601646</v>
      </c>
      <c r="J58" s="124">
        <v>303189591.611922</v>
      </c>
      <c r="K58" s="124">
        <v>202090152.9071933</v>
      </c>
      <c r="L58" s="124">
        <v>871245254.145823</v>
      </c>
      <c r="M58" s="124">
        <v>580726025.8965712</v>
      </c>
      <c r="N58" s="124">
        <v>35730052.813381</v>
      </c>
      <c r="O58" s="124">
        <v>23815764.248532098</v>
      </c>
      <c r="P58" s="124">
        <v>186671899</v>
      </c>
      <c r="Q58" s="125">
        <v>10567</v>
      </c>
    </row>
    <row r="59" spans="2:17" s="117" customFormat="1" ht="12.75">
      <c r="B59" s="165"/>
      <c r="C59" s="126">
        <v>2004</v>
      </c>
      <c r="D59" s="128">
        <v>33</v>
      </c>
      <c r="E59" s="127">
        <v>-2.941176470588232</v>
      </c>
      <c r="F59" s="124">
        <v>1556734139.8430572</v>
      </c>
      <c r="G59" s="124">
        <v>1089233872.5225194</v>
      </c>
      <c r="H59" s="124">
        <v>132957046.589805</v>
      </c>
      <c r="I59" s="124">
        <v>93028934.7613142</v>
      </c>
      <c r="J59" s="124">
        <v>372732822.686228</v>
      </c>
      <c r="K59" s="124">
        <v>260798042.18316948</v>
      </c>
      <c r="L59" s="124">
        <v>937988574.771976</v>
      </c>
      <c r="M59" s="124">
        <v>656302769.7097721</v>
      </c>
      <c r="N59" s="124">
        <v>27631.840000000317</v>
      </c>
      <c r="O59" s="124">
        <v>19333.767608615104</v>
      </c>
      <c r="P59" s="124">
        <v>170380828.34</v>
      </c>
      <c r="Q59" s="125">
        <v>10046</v>
      </c>
    </row>
    <row r="60" spans="2:17" s="117" customFormat="1" ht="13.5" thickBot="1">
      <c r="B60" s="165"/>
      <c r="C60" s="129">
        <v>2005</v>
      </c>
      <c r="D60" s="136">
        <v>32</v>
      </c>
      <c r="E60" s="127">
        <v>-3.030303030303031</v>
      </c>
      <c r="F60" s="124">
        <v>1698867156</v>
      </c>
      <c r="G60" s="124">
        <v>1260979436.7828038</v>
      </c>
      <c r="H60" s="124">
        <v>230798554</v>
      </c>
      <c r="I60" s="124">
        <v>171309586.86519307</v>
      </c>
      <c r="J60" s="124">
        <v>716239513</v>
      </c>
      <c r="K60" s="124">
        <v>531626792.8981786</v>
      </c>
      <c r="L60" s="124">
        <v>1284078315</v>
      </c>
      <c r="M60" s="124">
        <v>953103569.4669181</v>
      </c>
      <c r="N60" s="124">
        <v>78819292</v>
      </c>
      <c r="O60" s="124">
        <v>58503400.97679736</v>
      </c>
      <c r="P60" s="124">
        <v>168634299</v>
      </c>
      <c r="Q60" s="138">
        <v>9864</v>
      </c>
    </row>
    <row r="61" spans="2:17" s="117" customFormat="1" ht="12.75">
      <c r="B61" s="165"/>
      <c r="C61" s="129">
        <v>2006</v>
      </c>
      <c r="D61" s="136">
        <v>36</v>
      </c>
      <c r="E61" s="127">
        <v>12.5</v>
      </c>
      <c r="F61" s="124">
        <v>2362018464</v>
      </c>
      <c r="G61" s="124">
        <v>1642560527.395498</v>
      </c>
      <c r="H61" s="124">
        <v>321875222</v>
      </c>
      <c r="I61" s="124">
        <v>223833785.57868165</v>
      </c>
      <c r="J61" s="124">
        <v>731614956</v>
      </c>
      <c r="K61" s="124">
        <v>508769032.2042267</v>
      </c>
      <c r="L61" s="124">
        <v>1646736506</v>
      </c>
      <c r="M61" s="124">
        <v>1145149551.115778</v>
      </c>
      <c r="N61" s="124">
        <v>86492504</v>
      </c>
      <c r="O61" s="124">
        <v>60147359.19778027</v>
      </c>
      <c r="P61" s="124">
        <v>179369202</v>
      </c>
      <c r="Q61" s="125">
        <v>12406</v>
      </c>
    </row>
    <row r="62" spans="2:17" s="117" customFormat="1" ht="12.75">
      <c r="B62" s="165"/>
      <c r="C62" s="129">
        <v>2007</v>
      </c>
      <c r="D62" s="136">
        <v>38</v>
      </c>
      <c r="E62" s="137">
        <v>5.555555555555555</v>
      </c>
      <c r="F62" s="134">
        <v>3043835513</v>
      </c>
      <c r="G62" s="134">
        <v>2327465046.375947</v>
      </c>
      <c r="H62" s="134">
        <v>497318153</v>
      </c>
      <c r="I62" s="134">
        <v>380273708.31708455</v>
      </c>
      <c r="J62" s="134">
        <v>968862779</v>
      </c>
      <c r="K62" s="134">
        <v>740839721.2090626</v>
      </c>
      <c r="L62" s="134">
        <v>2011050318</v>
      </c>
      <c r="M62" s="134">
        <v>1537747129.126236</v>
      </c>
      <c r="N62" s="134">
        <v>231188073</v>
      </c>
      <c r="O62" s="134">
        <v>176777673.02089784</v>
      </c>
      <c r="P62" s="134">
        <v>181213933</v>
      </c>
      <c r="Q62" s="135">
        <v>14379</v>
      </c>
    </row>
    <row r="63" spans="2:17" s="117" customFormat="1" ht="13.5" thickBot="1">
      <c r="B63" s="166"/>
      <c r="C63" s="129">
        <v>2008</v>
      </c>
      <c r="D63" s="136">
        <v>38</v>
      </c>
      <c r="E63" s="137">
        <f>((D63-D62)/D62)*100</f>
        <v>0</v>
      </c>
      <c r="F63" s="134">
        <v>3636030300</v>
      </c>
      <c r="G63" s="134">
        <v>2798776353.7697725</v>
      </c>
      <c r="H63" s="134">
        <v>504914833</v>
      </c>
      <c r="I63" s="134">
        <v>388650142.78566754</v>
      </c>
      <c r="J63" s="134">
        <v>1097351616</v>
      </c>
      <c r="K63" s="134">
        <v>844668911.2111765</v>
      </c>
      <c r="L63" s="134">
        <v>2486335019</v>
      </c>
      <c r="M63" s="134">
        <v>1913816740.9460032</v>
      </c>
      <c r="N63" s="134">
        <v>134559917</v>
      </c>
      <c r="O63" s="134">
        <v>103575350.80629642</v>
      </c>
      <c r="P63" s="134">
        <v>213203001</v>
      </c>
      <c r="Q63" s="135">
        <v>12916</v>
      </c>
    </row>
    <row r="64" spans="2:17" s="117" customFormat="1" ht="12.75" customHeight="1">
      <c r="B64" s="164" t="s">
        <v>331</v>
      </c>
      <c r="C64" s="121">
        <v>1997</v>
      </c>
      <c r="D64" s="122">
        <v>8</v>
      </c>
      <c r="E64" s="122"/>
      <c r="F64" s="123">
        <v>16165602.239682</v>
      </c>
      <c r="G64" s="123">
        <v>106783292.09035122</v>
      </c>
      <c r="H64" s="123">
        <v>3598147.314625</v>
      </c>
      <c r="I64" s="123">
        <v>23767875.145322915</v>
      </c>
      <c r="J64" s="123">
        <v>3413927.182078</v>
      </c>
      <c r="K64" s="123">
        <v>22550993.031620946</v>
      </c>
      <c r="L64" s="123">
        <v>13800079.368947</v>
      </c>
      <c r="M64" s="123">
        <v>91157624.95423649</v>
      </c>
      <c r="N64" s="123">
        <v>1460927.27115</v>
      </c>
      <c r="O64" s="123">
        <v>9650282.1982733</v>
      </c>
      <c r="P64" s="123">
        <v>0</v>
      </c>
      <c r="Q64" s="133">
        <v>1830</v>
      </c>
    </row>
    <row r="65" spans="2:17" s="117" customFormat="1" ht="12.75">
      <c r="B65" s="165"/>
      <c r="C65" s="126">
        <v>1998</v>
      </c>
      <c r="D65" s="127">
        <v>9</v>
      </c>
      <c r="E65" s="127">
        <v>12.5</v>
      </c>
      <c r="F65" s="124">
        <v>20169721.001122</v>
      </c>
      <c r="G65" s="124">
        <v>77551391.48853824</v>
      </c>
      <c r="H65" s="124">
        <v>6311869.910626</v>
      </c>
      <c r="I65" s="124">
        <v>24268768.736882985</v>
      </c>
      <c r="J65" s="124">
        <v>6123908.827885</v>
      </c>
      <c r="K65" s="124">
        <v>23546069.423816334</v>
      </c>
      <c r="L65" s="124">
        <v>28833460.837232</v>
      </c>
      <c r="M65" s="124">
        <v>110862961.82447074</v>
      </c>
      <c r="N65" s="124">
        <v>3299502.360232</v>
      </c>
      <c r="O65" s="124">
        <v>12686392.600149184</v>
      </c>
      <c r="P65" s="124">
        <v>556953</v>
      </c>
      <c r="Q65" s="125">
        <v>1761</v>
      </c>
    </row>
    <row r="66" spans="2:17" s="117" customFormat="1" ht="12.75">
      <c r="B66" s="165"/>
      <c r="C66" s="126">
        <v>1999</v>
      </c>
      <c r="D66" s="127">
        <v>7</v>
      </c>
      <c r="E66" s="127">
        <v>-22.22222222222223</v>
      </c>
      <c r="F66" s="124">
        <v>43376250.114389</v>
      </c>
      <c r="G66" s="124">
        <v>104135157.21108039</v>
      </c>
      <c r="H66" s="124">
        <v>10999014.372126</v>
      </c>
      <c r="I66" s="124">
        <v>26405788.600622274</v>
      </c>
      <c r="J66" s="124">
        <v>13157907.434455</v>
      </c>
      <c r="K66" s="124">
        <v>31588732.443270482</v>
      </c>
      <c r="L66" s="124">
        <v>32458991.96943</v>
      </c>
      <c r="M66" s="124">
        <v>77925644.16555032</v>
      </c>
      <c r="N66" s="124">
        <v>5065667.207976</v>
      </c>
      <c r="O66" s="124">
        <v>12161356.72609942</v>
      </c>
      <c r="P66" s="124">
        <v>718028</v>
      </c>
      <c r="Q66" s="125">
        <v>1677</v>
      </c>
    </row>
    <row r="67" spans="2:17" s="117" customFormat="1" ht="12.75">
      <c r="B67" s="165"/>
      <c r="C67" s="126">
        <v>2000</v>
      </c>
      <c r="D67" s="127">
        <v>7</v>
      </c>
      <c r="E67" s="127">
        <v>0</v>
      </c>
      <c r="F67" s="124">
        <v>35613271.193546</v>
      </c>
      <c r="G67" s="124">
        <v>57188852.31913298</v>
      </c>
      <c r="H67" s="124">
        <v>6705626.469623</v>
      </c>
      <c r="I67" s="124">
        <v>10768094.842914516</v>
      </c>
      <c r="J67" s="124">
        <v>12951564.288581</v>
      </c>
      <c r="K67" s="124">
        <v>20798007.94979052</v>
      </c>
      <c r="L67" s="124">
        <v>39419866.326334</v>
      </c>
      <c r="M67" s="124">
        <v>63301596.23711362</v>
      </c>
      <c r="N67" s="124">
        <v>3093368.296775</v>
      </c>
      <c r="O67" s="124">
        <v>4967423.0073257955</v>
      </c>
      <c r="P67" s="124">
        <v>0</v>
      </c>
      <c r="Q67" s="125">
        <v>832</v>
      </c>
    </row>
    <row r="68" spans="2:17" s="117" customFormat="1" ht="12.75">
      <c r="B68" s="165"/>
      <c r="C68" s="126">
        <v>2001</v>
      </c>
      <c r="D68" s="127">
        <v>6</v>
      </c>
      <c r="E68" s="127">
        <v>-14.285714285714292</v>
      </c>
      <c r="F68" s="124">
        <v>58198724.445576</v>
      </c>
      <c r="G68" s="124">
        <v>47525185.589571014</v>
      </c>
      <c r="H68" s="124">
        <v>15305371.550475</v>
      </c>
      <c r="I68" s="124">
        <v>12498394.601996427</v>
      </c>
      <c r="J68" s="124">
        <v>20941293.182475</v>
      </c>
      <c r="K68" s="124">
        <v>17100698.588564962</v>
      </c>
      <c r="L68" s="124">
        <v>45916514.714307</v>
      </c>
      <c r="M68" s="124">
        <v>37495510.49807568</v>
      </c>
      <c r="N68" s="124">
        <v>9692804.515776</v>
      </c>
      <c r="O68" s="124">
        <v>7915162.022605172</v>
      </c>
      <c r="P68" s="124">
        <v>136687</v>
      </c>
      <c r="Q68" s="125">
        <v>905</v>
      </c>
    </row>
    <row r="69" spans="2:17" s="117" customFormat="1" ht="12.75">
      <c r="B69" s="165"/>
      <c r="C69" s="126">
        <v>2002</v>
      </c>
      <c r="D69" s="127">
        <v>3</v>
      </c>
      <c r="E69" s="127">
        <v>-50</v>
      </c>
      <c r="F69" s="124">
        <v>43650297.302814</v>
      </c>
      <c r="G69" s="124">
        <v>28903710.776020613</v>
      </c>
      <c r="H69" s="124">
        <v>10945587.963899</v>
      </c>
      <c r="I69" s="124">
        <v>7247788.178561472</v>
      </c>
      <c r="J69" s="124">
        <v>20331539.486655</v>
      </c>
      <c r="K69" s="124">
        <v>13462839.276369242</v>
      </c>
      <c r="L69" s="124">
        <v>40815335.488748</v>
      </c>
      <c r="M69" s="124">
        <v>27026497.52896344</v>
      </c>
      <c r="N69" s="124">
        <v>4985395.43791</v>
      </c>
      <c r="O69" s="124">
        <v>3301155.702143495</v>
      </c>
      <c r="P69" s="124">
        <v>472700</v>
      </c>
      <c r="Q69" s="125">
        <v>807</v>
      </c>
    </row>
    <row r="70" spans="2:17" s="117" customFormat="1" ht="12.75">
      <c r="B70" s="165"/>
      <c r="C70" s="126">
        <v>2003</v>
      </c>
      <c r="D70" s="127">
        <v>3</v>
      </c>
      <c r="E70" s="127">
        <v>0</v>
      </c>
      <c r="F70" s="124">
        <v>53737387.312017</v>
      </c>
      <c r="G70" s="124">
        <v>35818501.42342273</v>
      </c>
      <c r="H70" s="124">
        <v>10342565.642928</v>
      </c>
      <c r="I70" s="124">
        <v>6893807.472478602</v>
      </c>
      <c r="J70" s="124">
        <v>23454637.407089</v>
      </c>
      <c r="K70" s="124">
        <v>15633621.308637984</v>
      </c>
      <c r="L70" s="124">
        <v>52557571.252945</v>
      </c>
      <c r="M70" s="124">
        <v>35032098.41231473</v>
      </c>
      <c r="N70" s="124">
        <v>3087517.051943</v>
      </c>
      <c r="O70" s="124">
        <v>2057975.6376643123</v>
      </c>
      <c r="P70" s="124">
        <v>341400</v>
      </c>
      <c r="Q70" s="125">
        <v>778</v>
      </c>
    </row>
    <row r="71" spans="2:17" s="117" customFormat="1" ht="12.75">
      <c r="B71" s="165"/>
      <c r="C71" s="126">
        <v>2004</v>
      </c>
      <c r="D71" s="128">
        <v>4</v>
      </c>
      <c r="E71" s="127">
        <v>33.33333333333334</v>
      </c>
      <c r="F71" s="124">
        <v>89398428.89000002</v>
      </c>
      <c r="G71" s="124">
        <v>62551333.850172244</v>
      </c>
      <c r="H71" s="124">
        <v>14434972.58</v>
      </c>
      <c r="I71" s="124">
        <v>10100029.722901117</v>
      </c>
      <c r="J71" s="124">
        <v>40354854.04</v>
      </c>
      <c r="K71" s="124">
        <v>28235954.242965125</v>
      </c>
      <c r="L71" s="124">
        <v>91762787.11999999</v>
      </c>
      <c r="M71" s="124">
        <v>64205655.55159841</v>
      </c>
      <c r="N71" s="124">
        <v>4607772.9</v>
      </c>
      <c r="O71" s="124">
        <v>3224020.2042959672</v>
      </c>
      <c r="P71" s="124">
        <v>571414</v>
      </c>
      <c r="Q71" s="125">
        <v>1148</v>
      </c>
    </row>
    <row r="72" spans="2:17" s="117" customFormat="1" ht="13.5" thickBot="1">
      <c r="B72" s="165"/>
      <c r="C72" s="129">
        <v>2005</v>
      </c>
      <c r="D72" s="136">
        <v>7</v>
      </c>
      <c r="E72" s="127">
        <v>75</v>
      </c>
      <c r="F72" s="124">
        <v>143696929</v>
      </c>
      <c r="G72" s="124">
        <v>106658647.1802028</v>
      </c>
      <c r="H72" s="124">
        <v>26510466</v>
      </c>
      <c r="I72" s="124">
        <v>19677319.8937102</v>
      </c>
      <c r="J72" s="124">
        <v>48762560</v>
      </c>
      <c r="K72" s="124">
        <v>36193874.975876965</v>
      </c>
      <c r="L72" s="124">
        <v>137149353</v>
      </c>
      <c r="M72" s="124">
        <v>101798727.04600449</v>
      </c>
      <c r="N72" s="124">
        <v>9872201</v>
      </c>
      <c r="O72" s="124">
        <v>7327613.82361237</v>
      </c>
      <c r="P72" s="124">
        <v>38894</v>
      </c>
      <c r="Q72" s="138">
        <v>1305</v>
      </c>
    </row>
    <row r="73" spans="2:17" s="117" customFormat="1" ht="12.75">
      <c r="B73" s="165"/>
      <c r="C73" s="129">
        <v>2006</v>
      </c>
      <c r="D73" s="128">
        <v>10</v>
      </c>
      <c r="E73" s="127">
        <v>42.85714285714286</v>
      </c>
      <c r="F73" s="124">
        <v>298286771</v>
      </c>
      <c r="G73" s="124">
        <v>207430248.0511262</v>
      </c>
      <c r="H73" s="124">
        <v>46101185</v>
      </c>
      <c r="I73" s="124">
        <v>32059015.584036272</v>
      </c>
      <c r="J73" s="124">
        <v>80061898</v>
      </c>
      <c r="K73" s="124">
        <v>55675480.69902156</v>
      </c>
      <c r="L73" s="124">
        <v>256506851</v>
      </c>
      <c r="M73" s="124">
        <v>178376263.7255652</v>
      </c>
      <c r="N73" s="124">
        <v>19101629</v>
      </c>
      <c r="O73" s="124">
        <v>13283377.02797616</v>
      </c>
      <c r="P73" s="124">
        <v>1420607</v>
      </c>
      <c r="Q73" s="125">
        <v>2231</v>
      </c>
    </row>
    <row r="74" spans="2:17" s="117" customFormat="1" ht="12.75">
      <c r="B74" s="165"/>
      <c r="C74" s="129">
        <v>2007</v>
      </c>
      <c r="D74" s="139">
        <v>14</v>
      </c>
      <c r="E74" s="137">
        <v>40</v>
      </c>
      <c r="F74" s="134">
        <v>486623804</v>
      </c>
      <c r="G74" s="134">
        <v>372096287.63027704</v>
      </c>
      <c r="H74" s="134">
        <v>88719754</v>
      </c>
      <c r="I74" s="134">
        <v>67839449.75875331</v>
      </c>
      <c r="J74" s="134">
        <v>307982108</v>
      </c>
      <c r="K74" s="134">
        <v>235498136.55097532</v>
      </c>
      <c r="L74" s="134">
        <v>654037851</v>
      </c>
      <c r="M74" s="134">
        <v>500109230.8398137</v>
      </c>
      <c r="N74" s="134">
        <v>52202251</v>
      </c>
      <c r="O74" s="134">
        <v>39916386.42289664</v>
      </c>
      <c r="P74" s="134">
        <v>2336293</v>
      </c>
      <c r="Q74" s="135">
        <v>2988</v>
      </c>
    </row>
    <row r="75" spans="2:17" s="117" customFormat="1" ht="13.5" thickBot="1">
      <c r="B75" s="166"/>
      <c r="C75" s="129">
        <v>2008</v>
      </c>
      <c r="D75" s="139">
        <v>15</v>
      </c>
      <c r="E75" s="137">
        <f>((D75-D74)/D74)*100</f>
        <v>7.142857142857142</v>
      </c>
      <c r="F75" s="134">
        <v>511686038</v>
      </c>
      <c r="G75" s="134">
        <v>393862169.88030636</v>
      </c>
      <c r="H75" s="134">
        <v>81497384</v>
      </c>
      <c r="I75" s="134">
        <v>62731312.01169996</v>
      </c>
      <c r="J75" s="134">
        <v>158989655</v>
      </c>
      <c r="K75" s="134">
        <v>122379752.14563368</v>
      </c>
      <c r="L75" s="134">
        <v>528906514</v>
      </c>
      <c r="M75" s="134">
        <v>407117356.73324865</v>
      </c>
      <c r="N75" s="134">
        <v>33845235</v>
      </c>
      <c r="O75" s="134">
        <v>26051830.04272024</v>
      </c>
      <c r="P75" s="134">
        <v>0</v>
      </c>
      <c r="Q75" s="135">
        <v>3185</v>
      </c>
    </row>
    <row r="76" spans="2:17" s="117" customFormat="1" ht="12.75" customHeight="1">
      <c r="B76" s="164" t="s">
        <v>332</v>
      </c>
      <c r="C76" s="121">
        <v>1997</v>
      </c>
      <c r="D76" s="122">
        <v>6</v>
      </c>
      <c r="E76" s="122"/>
      <c r="F76" s="123">
        <v>12331896.975255</v>
      </c>
      <c r="G76" s="123">
        <v>81459418.41277653</v>
      </c>
      <c r="H76" s="123">
        <v>1765236.123644</v>
      </c>
      <c r="I76" s="123">
        <v>11660420.799963009</v>
      </c>
      <c r="J76" s="123">
        <v>3025593.600745</v>
      </c>
      <c r="K76" s="123">
        <v>19985821.77297258</v>
      </c>
      <c r="L76" s="123">
        <v>6829877.578077</v>
      </c>
      <c r="M76" s="123">
        <v>45115350.578827776</v>
      </c>
      <c r="N76" s="123">
        <v>720322.01422</v>
      </c>
      <c r="O76" s="123">
        <v>4758149.73689947</v>
      </c>
      <c r="P76" s="123">
        <v>11579184</v>
      </c>
      <c r="Q76" s="133">
        <v>332</v>
      </c>
    </row>
    <row r="77" spans="2:17" s="117" customFormat="1" ht="12.75">
      <c r="B77" s="165"/>
      <c r="C77" s="126">
        <v>1998</v>
      </c>
      <c r="D77" s="127">
        <v>8</v>
      </c>
      <c r="E77" s="127">
        <v>33.33333333333334</v>
      </c>
      <c r="F77" s="124">
        <v>29534656.569763</v>
      </c>
      <c r="G77" s="124">
        <v>113559018.19335055</v>
      </c>
      <c r="H77" s="124">
        <v>6056473.306565</v>
      </c>
      <c r="I77" s="124">
        <v>23286783.808817986</v>
      </c>
      <c r="J77" s="124">
        <v>8445152.799501</v>
      </c>
      <c r="K77" s="124">
        <v>32471116.030717235</v>
      </c>
      <c r="L77" s="124">
        <v>18899506.356421</v>
      </c>
      <c r="M77" s="124">
        <v>72667490.85450359</v>
      </c>
      <c r="N77" s="124">
        <v>2054534.435187</v>
      </c>
      <c r="O77" s="124">
        <v>7899564.118958636</v>
      </c>
      <c r="P77" s="124">
        <v>6260004</v>
      </c>
      <c r="Q77" s="125">
        <v>422</v>
      </c>
    </row>
    <row r="78" spans="2:17" s="117" customFormat="1" ht="12.75">
      <c r="B78" s="165"/>
      <c r="C78" s="126">
        <v>1999</v>
      </c>
      <c r="D78" s="127">
        <v>8</v>
      </c>
      <c r="E78" s="127">
        <v>0</v>
      </c>
      <c r="F78" s="124">
        <v>22430781.573153</v>
      </c>
      <c r="G78" s="124">
        <v>53850504.81145298</v>
      </c>
      <c r="H78" s="124">
        <v>3054702.872161</v>
      </c>
      <c r="I78" s="124">
        <v>7333551.493887712</v>
      </c>
      <c r="J78" s="124">
        <v>3698602.340082</v>
      </c>
      <c r="K78" s="124">
        <v>8879387.57107875</v>
      </c>
      <c r="L78" s="124">
        <v>11736938.084006</v>
      </c>
      <c r="M78" s="124">
        <v>28177352.568087425</v>
      </c>
      <c r="N78" s="124">
        <v>1916227.658465</v>
      </c>
      <c r="O78" s="124">
        <v>4600366.973637459</v>
      </c>
      <c r="P78" s="124">
        <v>1844804</v>
      </c>
      <c r="Q78" s="125">
        <v>302</v>
      </c>
    </row>
    <row r="79" spans="2:17" s="117" customFormat="1" ht="12.75">
      <c r="B79" s="165"/>
      <c r="C79" s="126">
        <v>2000</v>
      </c>
      <c r="D79" s="127">
        <v>8</v>
      </c>
      <c r="E79" s="127">
        <v>0</v>
      </c>
      <c r="F79" s="124">
        <v>29620473.049603</v>
      </c>
      <c r="G79" s="124">
        <v>47565438.447103165</v>
      </c>
      <c r="H79" s="124">
        <v>2450484.174739</v>
      </c>
      <c r="I79" s="124">
        <v>3935060.523306211</v>
      </c>
      <c r="J79" s="124">
        <v>5481236.411648</v>
      </c>
      <c r="K79" s="124">
        <v>8801932.795457428</v>
      </c>
      <c r="L79" s="124">
        <v>13845264.28239</v>
      </c>
      <c r="M79" s="124">
        <v>22233138.03615044</v>
      </c>
      <c r="N79" s="124">
        <v>1708687.172434</v>
      </c>
      <c r="O79" s="124">
        <v>2743860.7880995166</v>
      </c>
      <c r="P79" s="124">
        <v>9753878</v>
      </c>
      <c r="Q79" s="125">
        <v>239</v>
      </c>
    </row>
    <row r="80" spans="2:17" s="117" customFormat="1" ht="12.75">
      <c r="B80" s="165"/>
      <c r="C80" s="126">
        <v>2001</v>
      </c>
      <c r="D80" s="127">
        <v>6</v>
      </c>
      <c r="E80" s="127">
        <v>-25</v>
      </c>
      <c r="F80" s="124">
        <v>37026721.858</v>
      </c>
      <c r="G80" s="124">
        <v>30236089.275812987</v>
      </c>
      <c r="H80" s="124">
        <v>7285298.656347</v>
      </c>
      <c r="I80" s="124">
        <v>5949188.302951934</v>
      </c>
      <c r="J80" s="124">
        <v>13044849.294768</v>
      </c>
      <c r="K80" s="124">
        <v>10652447.963899666</v>
      </c>
      <c r="L80" s="124">
        <v>22746914.888622</v>
      </c>
      <c r="M80" s="124">
        <v>18575172.599923074</v>
      </c>
      <c r="N80" s="124">
        <v>4012576.159</v>
      </c>
      <c r="O80" s="124">
        <v>3276677.0829675635</v>
      </c>
      <c r="P80" s="124">
        <v>31635</v>
      </c>
      <c r="Q80" s="125">
        <v>222</v>
      </c>
    </row>
    <row r="81" spans="2:17" s="117" customFormat="1" ht="12.75">
      <c r="B81" s="165"/>
      <c r="C81" s="126">
        <v>2002</v>
      </c>
      <c r="D81" s="127">
        <v>3</v>
      </c>
      <c r="E81" s="127">
        <v>-50</v>
      </c>
      <c r="F81" s="124">
        <v>42653564.392</v>
      </c>
      <c r="G81" s="124">
        <v>28243708.861823987</v>
      </c>
      <c r="H81" s="124">
        <v>9299629.386</v>
      </c>
      <c r="I81" s="124">
        <v>6157891.577059152</v>
      </c>
      <c r="J81" s="124">
        <v>15166487.052</v>
      </c>
      <c r="K81" s="124">
        <v>10042720.950975271</v>
      </c>
      <c r="L81" s="124">
        <v>27472717.689</v>
      </c>
      <c r="M81" s="124">
        <v>18191479.448707685</v>
      </c>
      <c r="N81" s="124">
        <v>6534309.661</v>
      </c>
      <c r="O81" s="124">
        <v>4326792.902515368</v>
      </c>
      <c r="P81" s="124">
        <v>201753</v>
      </c>
      <c r="Q81" s="125">
        <v>115</v>
      </c>
    </row>
    <row r="82" spans="2:17" s="117" customFormat="1" ht="12.75">
      <c r="B82" s="165"/>
      <c r="C82" s="126">
        <v>2003</v>
      </c>
      <c r="D82" s="127">
        <v>6</v>
      </c>
      <c r="E82" s="127">
        <v>100</v>
      </c>
      <c r="F82" s="124">
        <v>102813659.255887</v>
      </c>
      <c r="G82" s="124">
        <v>68530149.7637337</v>
      </c>
      <c r="H82" s="124">
        <v>15474183.301664</v>
      </c>
      <c r="I82" s="124">
        <v>10314272.508239523</v>
      </c>
      <c r="J82" s="124">
        <v>42733749.545737</v>
      </c>
      <c r="K82" s="124">
        <v>28484058.222716726</v>
      </c>
      <c r="L82" s="124">
        <v>74099778.204573</v>
      </c>
      <c r="M82" s="124">
        <v>49390994.68466855</v>
      </c>
      <c r="N82" s="124">
        <v>9438896.8817</v>
      </c>
      <c r="O82" s="124">
        <v>6291469.65090927</v>
      </c>
      <c r="P82" s="124">
        <v>1223266</v>
      </c>
      <c r="Q82" s="125">
        <v>296</v>
      </c>
    </row>
    <row r="83" spans="2:17" s="117" customFormat="1" ht="12.75">
      <c r="B83" s="165"/>
      <c r="C83" s="126">
        <v>2004</v>
      </c>
      <c r="D83" s="128">
        <v>3</v>
      </c>
      <c r="E83" s="127">
        <v>-50</v>
      </c>
      <c r="F83" s="124">
        <v>64330857.8</v>
      </c>
      <c r="G83" s="124">
        <v>45011763.77570405</v>
      </c>
      <c r="H83" s="124">
        <v>9902450</v>
      </c>
      <c r="I83" s="124">
        <v>6928661.538859825</v>
      </c>
      <c r="J83" s="124">
        <v>36201193.5</v>
      </c>
      <c r="K83" s="124">
        <v>25329672.663257305</v>
      </c>
      <c r="L83" s="124">
        <v>51903820.25</v>
      </c>
      <c r="M83" s="124">
        <v>36316669.418787144</v>
      </c>
      <c r="N83" s="124">
        <v>5511543.05</v>
      </c>
      <c r="O83" s="124">
        <v>3856380.6280572154</v>
      </c>
      <c r="P83" s="124">
        <v>978494.41</v>
      </c>
      <c r="Q83" s="125">
        <v>102</v>
      </c>
    </row>
    <row r="84" spans="2:17" s="117" customFormat="1" ht="13.5" thickBot="1">
      <c r="B84" s="165"/>
      <c r="C84" s="129">
        <v>2005</v>
      </c>
      <c r="D84" s="136">
        <v>3</v>
      </c>
      <c r="E84" s="127">
        <v>0</v>
      </c>
      <c r="F84" s="124">
        <v>72011650</v>
      </c>
      <c r="G84" s="124">
        <v>53450447.57507831</v>
      </c>
      <c r="H84" s="124">
        <v>10331245</v>
      </c>
      <c r="I84" s="124">
        <v>7668337.96000772</v>
      </c>
      <c r="J84" s="124">
        <v>40301429</v>
      </c>
      <c r="K84" s="124">
        <v>29913623.94786456</v>
      </c>
      <c r="L84" s="124">
        <v>58997660</v>
      </c>
      <c r="M84" s="124">
        <v>43790849.57617684</v>
      </c>
      <c r="N84" s="124">
        <v>5841825</v>
      </c>
      <c r="O84" s="124">
        <v>4336078.410997136</v>
      </c>
      <c r="P84" s="124">
        <v>623866</v>
      </c>
      <c r="Q84" s="138">
        <v>110</v>
      </c>
    </row>
    <row r="85" spans="2:17" s="117" customFormat="1" ht="12.75">
      <c r="B85" s="165"/>
      <c r="C85" s="129">
        <v>2006</v>
      </c>
      <c r="D85" s="128">
        <v>4</v>
      </c>
      <c r="E85" s="127">
        <v>33.33333333333334</v>
      </c>
      <c r="F85" s="124">
        <v>110599436</v>
      </c>
      <c r="G85" s="124">
        <v>76911451.24164644</v>
      </c>
      <c r="H85" s="124">
        <v>14894744</v>
      </c>
      <c r="I85" s="124">
        <v>10357886.245575482</v>
      </c>
      <c r="J85" s="124">
        <v>47880638</v>
      </c>
      <c r="K85" s="124">
        <v>33296456.90920091</v>
      </c>
      <c r="L85" s="124">
        <v>80541050</v>
      </c>
      <c r="M85" s="124">
        <v>56008685.61414733</v>
      </c>
      <c r="N85" s="124">
        <v>8845781</v>
      </c>
      <c r="O85" s="124">
        <v>6151404.371318697</v>
      </c>
      <c r="P85" s="124">
        <v>1087738</v>
      </c>
      <c r="Q85" s="125">
        <v>221</v>
      </c>
    </row>
    <row r="86" spans="2:17" s="117" customFormat="1" ht="12.75">
      <c r="B86" s="165"/>
      <c r="C86" s="129">
        <v>2007</v>
      </c>
      <c r="D86" s="139">
        <v>5</v>
      </c>
      <c r="E86" s="137">
        <v>25</v>
      </c>
      <c r="F86" s="134">
        <v>173456363</v>
      </c>
      <c r="G86" s="134">
        <v>132633192.63796175</v>
      </c>
      <c r="H86" s="134">
        <v>20281617</v>
      </c>
      <c r="I86" s="134">
        <v>15508313.261303421</v>
      </c>
      <c r="J86" s="134">
        <v>62371598</v>
      </c>
      <c r="K86" s="134">
        <v>47692364.98214545</v>
      </c>
      <c r="L86" s="134">
        <v>107312019</v>
      </c>
      <c r="M86" s="134">
        <v>82056002.11043057</v>
      </c>
      <c r="N86" s="134">
        <v>10104961</v>
      </c>
      <c r="O86" s="134">
        <v>7726745.884278057</v>
      </c>
      <c r="P86" s="134">
        <v>942403</v>
      </c>
      <c r="Q86" s="135">
        <v>292</v>
      </c>
    </row>
    <row r="87" spans="2:17" s="117" customFormat="1" ht="13.5" thickBot="1">
      <c r="B87" s="166"/>
      <c r="C87" s="129">
        <v>2008</v>
      </c>
      <c r="D87" s="139">
        <v>3</v>
      </c>
      <c r="E87" s="137">
        <f>((D87-D86)/D86)*100</f>
        <v>-40</v>
      </c>
      <c r="F87" s="134">
        <v>150841752</v>
      </c>
      <c r="G87" s="134">
        <v>116108033.71435168</v>
      </c>
      <c r="H87" s="134">
        <v>15041183</v>
      </c>
      <c r="I87" s="134">
        <v>11577710.81091483</v>
      </c>
      <c r="J87" s="134">
        <v>38827850</v>
      </c>
      <c r="K87" s="134">
        <v>29887118.500558056</v>
      </c>
      <c r="L87" s="134">
        <v>78632142</v>
      </c>
      <c r="M87" s="134">
        <v>60525837.663087405</v>
      </c>
      <c r="N87" s="134">
        <v>6019036</v>
      </c>
      <c r="O87" s="134">
        <v>4633056.998806912</v>
      </c>
      <c r="P87" s="134">
        <v>1114073</v>
      </c>
      <c r="Q87" s="135">
        <v>84</v>
      </c>
    </row>
    <row r="88" spans="2:17" s="117" customFormat="1" ht="12.75" customHeight="1">
      <c r="B88" s="164" t="s">
        <v>341</v>
      </c>
      <c r="C88" s="121">
        <v>1997</v>
      </c>
      <c r="D88" s="122">
        <v>31</v>
      </c>
      <c r="E88" s="122"/>
      <c r="F88" s="123">
        <v>115382520.908807</v>
      </c>
      <c r="G88" s="123">
        <v>762169280.7758064</v>
      </c>
      <c r="H88" s="123">
        <v>28302062.187249</v>
      </c>
      <c r="I88" s="123">
        <v>186951734.21264046</v>
      </c>
      <c r="J88" s="123">
        <v>51286770.203138</v>
      </c>
      <c r="K88" s="123">
        <v>338779222.80736125</v>
      </c>
      <c r="L88" s="123">
        <v>109720426.5407</v>
      </c>
      <c r="M88" s="123">
        <v>724767823.793985</v>
      </c>
      <c r="N88" s="123">
        <v>13197631.748616</v>
      </c>
      <c r="O88" s="123">
        <v>87178104.78189012</v>
      </c>
      <c r="P88" s="123">
        <v>158283207</v>
      </c>
      <c r="Q88" s="133">
        <v>7266</v>
      </c>
    </row>
    <row r="89" spans="2:17" s="117" customFormat="1" ht="12.75">
      <c r="B89" s="165"/>
      <c r="C89" s="126">
        <v>1998</v>
      </c>
      <c r="D89" s="127">
        <v>22</v>
      </c>
      <c r="E89" s="127">
        <v>-29.032258064516128</v>
      </c>
      <c r="F89" s="124">
        <v>214723985.154548</v>
      </c>
      <c r="G89" s="124">
        <v>825601099.478426</v>
      </c>
      <c r="H89" s="124">
        <v>50630860.678291</v>
      </c>
      <c r="I89" s="124">
        <v>194672682.76270944</v>
      </c>
      <c r="J89" s="124">
        <v>89768764.069198</v>
      </c>
      <c r="K89" s="124">
        <v>345155620.41663015</v>
      </c>
      <c r="L89" s="124">
        <v>182840853.258697</v>
      </c>
      <c r="M89" s="124">
        <v>703012331.721138</v>
      </c>
      <c r="N89" s="124">
        <v>16340775.111468</v>
      </c>
      <c r="O89" s="124">
        <v>62829319.64329711</v>
      </c>
      <c r="P89" s="124">
        <v>207746312</v>
      </c>
      <c r="Q89" s="125">
        <v>6553</v>
      </c>
    </row>
    <row r="90" spans="2:17" s="117" customFormat="1" ht="12.75">
      <c r="B90" s="165"/>
      <c r="C90" s="126">
        <v>1999</v>
      </c>
      <c r="D90" s="127">
        <v>28</v>
      </c>
      <c r="E90" s="127">
        <v>27.272727272727266</v>
      </c>
      <c r="F90" s="124">
        <v>341357330.178008</v>
      </c>
      <c r="G90" s="124">
        <v>819510657.318199</v>
      </c>
      <c r="H90" s="124">
        <v>77825461.282307</v>
      </c>
      <c r="I90" s="124">
        <v>186838802.89987227</v>
      </c>
      <c r="J90" s="124">
        <v>138433096.719659</v>
      </c>
      <c r="K90" s="124">
        <v>332342059.35511047</v>
      </c>
      <c r="L90" s="124">
        <v>345419849.944114</v>
      </c>
      <c r="M90" s="124">
        <v>829263716.5015292</v>
      </c>
      <c r="N90" s="124">
        <v>764875.565877</v>
      </c>
      <c r="O90" s="124">
        <v>1836268.3977860364</v>
      </c>
      <c r="P90" s="124">
        <v>240615918</v>
      </c>
      <c r="Q90" s="125">
        <v>8019</v>
      </c>
    </row>
    <row r="91" spans="2:17" s="117" customFormat="1" ht="12.75">
      <c r="B91" s="165"/>
      <c r="C91" s="126">
        <v>2000</v>
      </c>
      <c r="D91" s="127">
        <v>25</v>
      </c>
      <c r="E91" s="127">
        <v>-10.714285714285708</v>
      </c>
      <c r="F91" s="124">
        <v>392045543.537502</v>
      </c>
      <c r="G91" s="124">
        <v>629558418.5426805</v>
      </c>
      <c r="H91" s="124">
        <v>86571165.539023</v>
      </c>
      <c r="I91" s="124">
        <v>139018557.83480027</v>
      </c>
      <c r="J91" s="124">
        <v>194520649.657203</v>
      </c>
      <c r="K91" s="124">
        <v>312367056.8145845</v>
      </c>
      <c r="L91" s="124">
        <v>369976171.150547</v>
      </c>
      <c r="M91" s="124">
        <v>594118762.5966059</v>
      </c>
      <c r="N91" s="124">
        <v>5400015.919912</v>
      </c>
      <c r="O91" s="124">
        <v>8671506.5090898</v>
      </c>
      <c r="P91" s="124">
        <v>215179720</v>
      </c>
      <c r="Q91" s="125">
        <v>6445</v>
      </c>
    </row>
    <row r="92" spans="2:17" s="117" customFormat="1" ht="12.75">
      <c r="B92" s="165"/>
      <c r="C92" s="126">
        <v>2001</v>
      </c>
      <c r="D92" s="127">
        <v>22</v>
      </c>
      <c r="E92" s="127">
        <v>-12</v>
      </c>
      <c r="F92" s="124">
        <v>667289852.564257</v>
      </c>
      <c r="G92" s="124">
        <v>544910122.8122272</v>
      </c>
      <c r="H92" s="124">
        <v>152562831.846344</v>
      </c>
      <c r="I92" s="124">
        <v>124583089.52025785</v>
      </c>
      <c r="J92" s="124">
        <v>328129184.53675</v>
      </c>
      <c r="K92" s="124">
        <v>267950896.53634244</v>
      </c>
      <c r="L92" s="124">
        <v>701588713.811106</v>
      </c>
      <c r="M92" s="124">
        <v>572918636.0880084</v>
      </c>
      <c r="N92" s="124">
        <v>20371545.952267</v>
      </c>
      <c r="O92" s="124">
        <v>16635441.950851185</v>
      </c>
      <c r="P92" s="124">
        <v>243259034</v>
      </c>
      <c r="Q92" s="125">
        <v>6361</v>
      </c>
    </row>
    <row r="93" spans="2:17" s="117" customFormat="1" ht="12.75">
      <c r="B93" s="165"/>
      <c r="C93" s="126">
        <v>2002</v>
      </c>
      <c r="D93" s="127">
        <v>15</v>
      </c>
      <c r="E93" s="127">
        <v>-31.818181818181813</v>
      </c>
      <c r="F93" s="124">
        <v>835470074.865736</v>
      </c>
      <c r="G93" s="124">
        <v>553219265.3446776</v>
      </c>
      <c r="H93" s="124">
        <v>141215974.681408</v>
      </c>
      <c r="I93" s="124">
        <v>93508313.60505153</v>
      </c>
      <c r="J93" s="124">
        <v>453834028.646095</v>
      </c>
      <c r="K93" s="124">
        <v>300513130.83398724</v>
      </c>
      <c r="L93" s="124">
        <v>865630624.486406</v>
      </c>
      <c r="M93" s="124">
        <v>573190533.7425555</v>
      </c>
      <c r="N93" s="124">
        <v>37547994.975611</v>
      </c>
      <c r="O93" s="124">
        <v>24862978.125112817</v>
      </c>
      <c r="P93" s="124">
        <v>239120854</v>
      </c>
      <c r="Q93" s="125">
        <v>5332</v>
      </c>
    </row>
    <row r="94" spans="2:17" s="117" customFormat="1" ht="12.75">
      <c r="B94" s="165"/>
      <c r="C94" s="126">
        <v>2003</v>
      </c>
      <c r="D94" s="127">
        <v>19</v>
      </c>
      <c r="E94" s="127">
        <v>26.66666666666667</v>
      </c>
      <c r="F94" s="124">
        <v>1247750469.55858</v>
      </c>
      <c r="G94" s="124">
        <v>831684497.619147</v>
      </c>
      <c r="H94" s="124">
        <v>197354268.547954</v>
      </c>
      <c r="I94" s="124">
        <v>131545921.79666047</v>
      </c>
      <c r="J94" s="124">
        <v>646229265.372971</v>
      </c>
      <c r="K94" s="124">
        <v>430742263.802672</v>
      </c>
      <c r="L94" s="124">
        <v>1140428737.640589</v>
      </c>
      <c r="M94" s="124">
        <v>760149504.9491718</v>
      </c>
      <c r="N94" s="124">
        <v>80060134.394455</v>
      </c>
      <c r="O94" s="124">
        <v>53363853.011996515</v>
      </c>
      <c r="P94" s="124">
        <v>302917429</v>
      </c>
      <c r="Q94" s="125">
        <v>5306</v>
      </c>
    </row>
    <row r="95" spans="2:17" s="117" customFormat="1" ht="12.75">
      <c r="B95" s="165"/>
      <c r="C95" s="126">
        <v>2004</v>
      </c>
      <c r="D95" s="128">
        <v>20</v>
      </c>
      <c r="E95" s="127">
        <v>5.263157894736835</v>
      </c>
      <c r="F95" s="124">
        <v>2036270642.7199998</v>
      </c>
      <c r="G95" s="124">
        <v>1424761557.485616</v>
      </c>
      <c r="H95" s="124">
        <v>348484187.91999996</v>
      </c>
      <c r="I95" s="124">
        <v>243831475.01296178</v>
      </c>
      <c r="J95" s="124">
        <v>1183868230.5099998</v>
      </c>
      <c r="K95" s="124">
        <v>828342710.7243836</v>
      </c>
      <c r="L95" s="124">
        <v>1912293468.6399999</v>
      </c>
      <c r="M95" s="124">
        <v>1338015764.5005846</v>
      </c>
      <c r="N95" s="124">
        <v>170331507.82999998</v>
      </c>
      <c r="O95" s="124">
        <v>119179533.06078011</v>
      </c>
      <c r="P95" s="124">
        <v>571406513.98</v>
      </c>
      <c r="Q95" s="125">
        <v>6411</v>
      </c>
    </row>
    <row r="96" spans="2:17" s="117" customFormat="1" ht="13.5" thickBot="1">
      <c r="B96" s="165"/>
      <c r="C96" s="129">
        <v>2005</v>
      </c>
      <c r="D96" s="136">
        <v>26</v>
      </c>
      <c r="E96" s="127">
        <v>30</v>
      </c>
      <c r="F96" s="124">
        <v>2180890991</v>
      </c>
      <c r="G96" s="124">
        <v>1618760292.0000596</v>
      </c>
      <c r="H96" s="124">
        <v>299932607</v>
      </c>
      <c r="I96" s="124">
        <v>222624146.04456455</v>
      </c>
      <c r="J96" s="124">
        <v>1197484418</v>
      </c>
      <c r="K96" s="124">
        <v>888829489.4823569</v>
      </c>
      <c r="L96" s="124">
        <v>1960694059</v>
      </c>
      <c r="M96" s="124">
        <v>1455319729.6735597</v>
      </c>
      <c r="N96" s="124">
        <v>96278576</v>
      </c>
      <c r="O96" s="124">
        <v>71462506.12353963</v>
      </c>
      <c r="P96" s="124">
        <v>665671608</v>
      </c>
      <c r="Q96" s="138">
        <v>8277</v>
      </c>
    </row>
    <row r="97" spans="2:17" s="117" customFormat="1" ht="12.75">
      <c r="B97" s="165"/>
      <c r="C97" s="129">
        <v>2006</v>
      </c>
      <c r="D97" s="128">
        <v>26</v>
      </c>
      <c r="E97" s="127">
        <v>0</v>
      </c>
      <c r="F97" s="124">
        <v>2853493624</v>
      </c>
      <c r="G97" s="124">
        <v>1984335035.2222862</v>
      </c>
      <c r="H97" s="124">
        <v>469731487</v>
      </c>
      <c r="I97" s="124">
        <v>326653838.98582065</v>
      </c>
      <c r="J97" s="124">
        <v>1352151880</v>
      </c>
      <c r="K97" s="124">
        <v>940293794.8971148</v>
      </c>
      <c r="L97" s="124">
        <v>2361492465</v>
      </c>
      <c r="M97" s="124">
        <v>1642194744.820968</v>
      </c>
      <c r="N97" s="124">
        <v>207830921</v>
      </c>
      <c r="O97" s="124">
        <v>144526756.42033088</v>
      </c>
      <c r="P97" s="124">
        <v>779127307</v>
      </c>
      <c r="Q97" s="125">
        <v>8856</v>
      </c>
    </row>
    <row r="98" spans="2:17" s="117" customFormat="1" ht="12.75">
      <c r="B98" s="165"/>
      <c r="C98" s="129">
        <v>2007</v>
      </c>
      <c r="D98" s="139">
        <v>29</v>
      </c>
      <c r="E98" s="137">
        <v>11.538461538461538</v>
      </c>
      <c r="F98" s="134">
        <v>3570659907</v>
      </c>
      <c r="G98" s="134">
        <v>2730300665.24442</v>
      </c>
      <c r="H98" s="134">
        <v>520554117</v>
      </c>
      <c r="I98" s="134">
        <v>398041059.34439015</v>
      </c>
      <c r="J98" s="134">
        <v>1499206963</v>
      </c>
      <c r="K98" s="134">
        <v>1146366743.1315424</v>
      </c>
      <c r="L98" s="134">
        <v>2771882236</v>
      </c>
      <c r="M98" s="134">
        <v>2119516310.7226696</v>
      </c>
      <c r="N98" s="134">
        <v>220296088</v>
      </c>
      <c r="O98" s="134">
        <v>168449130.2120371</v>
      </c>
      <c r="P98" s="134">
        <v>1091065813</v>
      </c>
      <c r="Q98" s="135">
        <v>10287</v>
      </c>
    </row>
    <row r="99" spans="2:17" s="117" customFormat="1" ht="13.5" thickBot="1">
      <c r="B99" s="166"/>
      <c r="C99" s="129">
        <v>2008</v>
      </c>
      <c r="D99" s="139">
        <v>30</v>
      </c>
      <c r="E99" s="137">
        <f>((D99-D98)/D98)*100</f>
        <v>3.4482758620689653</v>
      </c>
      <c r="F99" s="134">
        <v>4153656239</v>
      </c>
      <c r="G99" s="134">
        <v>3197210667.744294</v>
      </c>
      <c r="H99" s="134">
        <v>619183299</v>
      </c>
      <c r="I99" s="134">
        <v>476606472.69368434</v>
      </c>
      <c r="J99" s="134">
        <v>1648452498</v>
      </c>
      <c r="K99" s="134">
        <v>1268870028.8650272</v>
      </c>
      <c r="L99" s="134">
        <v>3195624001</v>
      </c>
      <c r="M99" s="134">
        <v>2459780626.5635223</v>
      </c>
      <c r="N99" s="134">
        <v>246164566</v>
      </c>
      <c r="O99" s="134">
        <v>189481250.04810837</v>
      </c>
      <c r="P99" s="134">
        <v>1237090206</v>
      </c>
      <c r="Q99" s="135">
        <v>10210</v>
      </c>
    </row>
    <row r="100" spans="2:17" s="117" customFormat="1" ht="12.75" customHeight="1">
      <c r="B100" s="164" t="s">
        <v>342</v>
      </c>
      <c r="C100" s="121">
        <v>1997</v>
      </c>
      <c r="D100" s="122">
        <v>15</v>
      </c>
      <c r="E100" s="122"/>
      <c r="F100" s="123">
        <v>39138774.161144</v>
      </c>
      <c r="G100" s="123">
        <v>258534578.00963095</v>
      </c>
      <c r="H100" s="123">
        <v>5309283.168447</v>
      </c>
      <c r="I100" s="123">
        <v>35070931.90595626</v>
      </c>
      <c r="J100" s="123">
        <v>15797986.457975</v>
      </c>
      <c r="K100" s="123">
        <v>104354974.05969469</v>
      </c>
      <c r="L100" s="123">
        <v>29397735.112201</v>
      </c>
      <c r="M100" s="123">
        <v>194189297.04796976</v>
      </c>
      <c r="N100" s="123">
        <v>1374449.428451</v>
      </c>
      <c r="O100" s="123">
        <v>9079045.284278043</v>
      </c>
      <c r="P100" s="123">
        <v>15547724</v>
      </c>
      <c r="Q100" s="133">
        <v>2174</v>
      </c>
    </row>
    <row r="101" spans="2:17" s="117" customFormat="1" ht="12.75">
      <c r="B101" s="165"/>
      <c r="C101" s="126">
        <v>1998</v>
      </c>
      <c r="D101" s="127">
        <v>22</v>
      </c>
      <c r="E101" s="127">
        <f>((D101-D100)/D100)*100</f>
        <v>46.666666666666664</v>
      </c>
      <c r="F101" s="124">
        <v>95401941.794424</v>
      </c>
      <c r="G101" s="124">
        <v>366814857.6003876</v>
      </c>
      <c r="H101" s="124">
        <v>8739229.777932</v>
      </c>
      <c r="I101" s="124">
        <v>33601824.724248506</v>
      </c>
      <c r="J101" s="124">
        <v>34970660.678134</v>
      </c>
      <c r="K101" s="124">
        <v>134460134.41197008</v>
      </c>
      <c r="L101" s="124">
        <v>62694246.159918</v>
      </c>
      <c r="M101" s="124">
        <v>241055690.74337325</v>
      </c>
      <c r="N101" s="124">
        <v>2387985.760067</v>
      </c>
      <c r="O101" s="124">
        <v>9181664.859801909</v>
      </c>
      <c r="P101" s="124">
        <v>97708205</v>
      </c>
      <c r="Q101" s="125">
        <v>2176</v>
      </c>
    </row>
    <row r="102" spans="2:17" s="117" customFormat="1" ht="12.75">
      <c r="B102" s="165"/>
      <c r="C102" s="126">
        <v>1999</v>
      </c>
      <c r="D102" s="127">
        <v>23</v>
      </c>
      <c r="E102" s="127">
        <f aca="true" t="shared" si="0" ref="E102:E111">((D102-D101)/D101)*100</f>
        <v>4.545454545454546</v>
      </c>
      <c r="F102" s="124">
        <v>424801410.738293</v>
      </c>
      <c r="G102" s="124">
        <v>1019838311.8426002</v>
      </c>
      <c r="H102" s="124">
        <v>42874911.180905</v>
      </c>
      <c r="I102" s="124">
        <v>102931572.1036376</v>
      </c>
      <c r="J102" s="124">
        <v>54423240.951844</v>
      </c>
      <c r="K102" s="124">
        <v>130656124.89579342</v>
      </c>
      <c r="L102" s="124">
        <v>166285249.31727</v>
      </c>
      <c r="M102" s="124">
        <v>399207873.7528629</v>
      </c>
      <c r="N102" s="124">
        <v>22050542.962437</v>
      </c>
      <c r="O102" s="124">
        <v>52937650.25624793</v>
      </c>
      <c r="P102" s="124">
        <v>13649926</v>
      </c>
      <c r="Q102" s="125">
        <v>1745</v>
      </c>
    </row>
    <row r="103" spans="2:17" s="117" customFormat="1" ht="12.75">
      <c r="B103" s="165"/>
      <c r="C103" s="126">
        <v>2000</v>
      </c>
      <c r="D103" s="127">
        <v>20</v>
      </c>
      <c r="E103" s="127">
        <f t="shared" si="0"/>
        <v>-13.043478260869565</v>
      </c>
      <c r="F103" s="124">
        <v>228522019.978862</v>
      </c>
      <c r="G103" s="124">
        <v>366967470.6717058</v>
      </c>
      <c r="H103" s="124">
        <v>26039727.991013</v>
      </c>
      <c r="I103" s="124">
        <v>41815371.30962326</v>
      </c>
      <c r="J103" s="124">
        <v>62510270.741797</v>
      </c>
      <c r="K103" s="124">
        <v>100380855.8459383</v>
      </c>
      <c r="L103" s="124">
        <v>135869610.339633</v>
      </c>
      <c r="M103" s="124">
        <v>218183469.81221908</v>
      </c>
      <c r="N103" s="124">
        <v>-1786617.666045</v>
      </c>
      <c r="O103" s="124">
        <v>-2869003.897421198</v>
      </c>
      <c r="P103" s="124">
        <v>52290000</v>
      </c>
      <c r="Q103" s="125">
        <v>1633</v>
      </c>
    </row>
    <row r="104" spans="2:17" s="117" customFormat="1" ht="12.75">
      <c r="B104" s="165"/>
      <c r="C104" s="126">
        <v>2001</v>
      </c>
      <c r="D104" s="127">
        <v>24</v>
      </c>
      <c r="E104" s="127">
        <f t="shared" si="0"/>
        <v>20</v>
      </c>
      <c r="F104" s="124">
        <v>339896281.875277</v>
      </c>
      <c r="G104" s="124">
        <v>277559929.89904106</v>
      </c>
      <c r="H104" s="124">
        <v>24298451.772371</v>
      </c>
      <c r="I104" s="124">
        <v>19842160.477263764</v>
      </c>
      <c r="J104" s="124">
        <v>48597118.821229</v>
      </c>
      <c r="K104" s="124">
        <v>39684496.74970337</v>
      </c>
      <c r="L104" s="124">
        <v>203611432.982914</v>
      </c>
      <c r="M104" s="124">
        <v>166269471.2445208</v>
      </c>
      <c r="N104" s="124">
        <v>-17741402.952833</v>
      </c>
      <c r="O104" s="124">
        <v>-14487662.332552118</v>
      </c>
      <c r="P104" s="124">
        <v>6076595</v>
      </c>
      <c r="Q104" s="125">
        <v>3423</v>
      </c>
    </row>
    <row r="105" spans="2:17" s="117" customFormat="1" ht="12.75">
      <c r="B105" s="165"/>
      <c r="C105" s="126">
        <v>2002</v>
      </c>
      <c r="D105" s="127">
        <v>23</v>
      </c>
      <c r="E105" s="127">
        <f t="shared" si="0"/>
        <v>-4.166666666666666</v>
      </c>
      <c r="F105" s="124">
        <v>456775528.77077</v>
      </c>
      <c r="G105" s="124">
        <v>302460890.04995376</v>
      </c>
      <c r="H105" s="124">
        <v>18422360.836402</v>
      </c>
      <c r="I105" s="124">
        <v>12198647.485329397</v>
      </c>
      <c r="J105" s="124">
        <v>78045046.598702</v>
      </c>
      <c r="K105" s="124">
        <v>51678719.13313428</v>
      </c>
      <c r="L105" s="124">
        <v>222946068.039078</v>
      </c>
      <c r="M105" s="124">
        <v>147627142.70991004</v>
      </c>
      <c r="N105" s="124">
        <v>-10662549.272914</v>
      </c>
      <c r="O105" s="124">
        <v>-7060369.788123007</v>
      </c>
      <c r="P105" s="124">
        <v>6098495</v>
      </c>
      <c r="Q105" s="125">
        <v>2488</v>
      </c>
    </row>
    <row r="106" spans="2:17" s="117" customFormat="1" ht="12.75">
      <c r="B106" s="165"/>
      <c r="C106" s="126">
        <v>2003</v>
      </c>
      <c r="D106" s="127">
        <v>19</v>
      </c>
      <c r="E106" s="127">
        <f t="shared" si="0"/>
        <v>-17.391304347826086</v>
      </c>
      <c r="F106" s="124">
        <v>257101446.414123</v>
      </c>
      <c r="G106" s="124">
        <v>171370231.88116464</v>
      </c>
      <c r="H106" s="124">
        <v>15868568.726781</v>
      </c>
      <c r="I106" s="124">
        <v>10577148.98246981</v>
      </c>
      <c r="J106" s="124">
        <v>27138490.065463</v>
      </c>
      <c r="K106" s="124">
        <v>18089082.73480489</v>
      </c>
      <c r="L106" s="124">
        <v>39429145.623677</v>
      </c>
      <c r="M106" s="124">
        <v>26281383.9542622</v>
      </c>
      <c r="N106" s="124">
        <v>2934120.51717</v>
      </c>
      <c r="O106" s="124">
        <v>1955729.6172686366</v>
      </c>
      <c r="P106" s="124">
        <v>0</v>
      </c>
      <c r="Q106" s="125">
        <v>1825</v>
      </c>
    </row>
    <row r="107" spans="2:17" s="117" customFormat="1" ht="12.75">
      <c r="B107" s="165"/>
      <c r="C107" s="126">
        <v>2004</v>
      </c>
      <c r="D107" s="128">
        <v>17</v>
      </c>
      <c r="E107" s="127">
        <f t="shared" si="0"/>
        <v>-10.526315789473683</v>
      </c>
      <c r="F107" s="124">
        <v>383890936.56999993</v>
      </c>
      <c r="G107" s="124">
        <v>268605281.2515524</v>
      </c>
      <c r="H107" s="124">
        <v>20696428.645643007</v>
      </c>
      <c r="I107" s="124">
        <v>14481118.223149164</v>
      </c>
      <c r="J107" s="124">
        <v>121290565.95049602</v>
      </c>
      <c r="K107" s="124">
        <v>84865995.72103296</v>
      </c>
      <c r="L107" s="124">
        <v>188405167.08581498</v>
      </c>
      <c r="M107" s="124">
        <v>131825521.45276625</v>
      </c>
      <c r="N107" s="124">
        <v>5773218.494652998</v>
      </c>
      <c r="O107" s="124">
        <v>4039472.7506159022</v>
      </c>
      <c r="P107" s="124">
        <v>0</v>
      </c>
      <c r="Q107" s="125">
        <v>719</v>
      </c>
    </row>
    <row r="108" spans="2:17" s="117" customFormat="1" ht="13.5" thickBot="1">
      <c r="B108" s="165"/>
      <c r="C108" s="129">
        <v>2005</v>
      </c>
      <c r="D108" s="136">
        <v>21</v>
      </c>
      <c r="E108" s="127">
        <f t="shared" si="0"/>
        <v>23.52941176470588</v>
      </c>
      <c r="F108" s="124">
        <v>560795218</v>
      </c>
      <c r="G108" s="124">
        <v>416248695.87162095</v>
      </c>
      <c r="H108" s="124">
        <v>176069122</v>
      </c>
      <c r="I108" s="124">
        <v>130686817.68923594</v>
      </c>
      <c r="J108" s="124">
        <v>122046442</v>
      </c>
      <c r="K108" s="124">
        <v>90588633.2259549</v>
      </c>
      <c r="L108" s="124">
        <v>231466723</v>
      </c>
      <c r="M108" s="124">
        <v>171805533.45308256</v>
      </c>
      <c r="N108" s="124">
        <v>14214231</v>
      </c>
      <c r="O108" s="124">
        <v>10550473.553731278</v>
      </c>
      <c r="P108" s="124">
        <v>251861</v>
      </c>
      <c r="Q108" s="138">
        <v>855</v>
      </c>
    </row>
    <row r="109" spans="2:17" s="117" customFormat="1" ht="12.75">
      <c r="B109" s="165"/>
      <c r="C109" s="129">
        <v>2006</v>
      </c>
      <c r="D109" s="128">
        <v>16</v>
      </c>
      <c r="E109" s="127">
        <f t="shared" si="0"/>
        <v>-23.809523809523807</v>
      </c>
      <c r="F109" s="124">
        <v>697645370</v>
      </c>
      <c r="G109" s="124">
        <v>485146396.75662893</v>
      </c>
      <c r="H109" s="124">
        <v>71494099</v>
      </c>
      <c r="I109" s="124">
        <v>49717386.52721469</v>
      </c>
      <c r="J109" s="124">
        <v>166275013</v>
      </c>
      <c r="K109" s="124">
        <v>115628551.2618132</v>
      </c>
      <c r="L109" s="124">
        <v>359586814</v>
      </c>
      <c r="M109" s="124">
        <v>250058632.41562992</v>
      </c>
      <c r="N109" s="124">
        <v>46083555</v>
      </c>
      <c r="O109" s="124">
        <v>32046755.585844327</v>
      </c>
      <c r="P109" s="124">
        <v>39370973</v>
      </c>
      <c r="Q109" s="125">
        <v>960</v>
      </c>
    </row>
    <row r="110" spans="2:17" s="117" customFormat="1" ht="12.75">
      <c r="B110" s="165"/>
      <c r="C110" s="129">
        <v>2007</v>
      </c>
      <c r="D110" s="139">
        <v>16</v>
      </c>
      <c r="E110" s="127">
        <f t="shared" si="0"/>
        <v>0</v>
      </c>
      <c r="F110" s="134">
        <v>585877611</v>
      </c>
      <c r="G110" s="134">
        <v>447990587.9384305</v>
      </c>
      <c r="H110" s="134">
        <v>56777156</v>
      </c>
      <c r="I110" s="134">
        <v>43414581.85182636</v>
      </c>
      <c r="J110" s="134">
        <v>69174300</v>
      </c>
      <c r="K110" s="134">
        <v>52894042.6215218</v>
      </c>
      <c r="L110" s="134">
        <v>157753601</v>
      </c>
      <c r="M110" s="134">
        <v>120626095.16818449</v>
      </c>
      <c r="N110" s="134">
        <v>22652355</v>
      </c>
      <c r="O110" s="134">
        <v>17321095.12995206</v>
      </c>
      <c r="P110" s="134">
        <v>63649693</v>
      </c>
      <c r="Q110" s="135">
        <v>3131</v>
      </c>
    </row>
    <row r="111" spans="2:17" s="117" customFormat="1" ht="13.5" thickBot="1">
      <c r="B111" s="166"/>
      <c r="C111" s="129">
        <v>2008</v>
      </c>
      <c r="D111" s="139">
        <v>17</v>
      </c>
      <c r="E111" s="127">
        <f t="shared" si="0"/>
        <v>6.25</v>
      </c>
      <c r="F111" s="134">
        <v>735377534</v>
      </c>
      <c r="G111" s="134">
        <v>566045132.5866913</v>
      </c>
      <c r="H111" s="134">
        <v>48150896</v>
      </c>
      <c r="I111" s="134">
        <v>37063384.520648114</v>
      </c>
      <c r="J111" s="134">
        <v>73747166</v>
      </c>
      <c r="K111" s="134">
        <v>56765705.26882962</v>
      </c>
      <c r="L111" s="134">
        <v>186059291</v>
      </c>
      <c r="M111" s="134">
        <v>143216172.88226917</v>
      </c>
      <c r="N111" s="134">
        <v>12790172</v>
      </c>
      <c r="O111" s="134">
        <v>9845030.98179579</v>
      </c>
      <c r="P111" s="134">
        <v>46293676</v>
      </c>
      <c r="Q111" s="135">
        <v>2176</v>
      </c>
    </row>
    <row r="112" spans="2:17" s="117" customFormat="1" ht="12.75" customHeight="1">
      <c r="B112" s="164" t="s">
        <v>333</v>
      </c>
      <c r="C112" s="121">
        <v>1997</v>
      </c>
      <c r="D112" s="122">
        <v>8</v>
      </c>
      <c r="E112" s="122"/>
      <c r="F112" s="123">
        <v>12839104.91799</v>
      </c>
      <c r="G112" s="123">
        <v>84809824.60838777</v>
      </c>
      <c r="H112" s="123">
        <v>3422029.684644</v>
      </c>
      <c r="I112" s="123">
        <v>22604514.81728286</v>
      </c>
      <c r="J112" s="123">
        <v>5538533.041761</v>
      </c>
      <c r="K112" s="123">
        <v>36585261.89012927</v>
      </c>
      <c r="L112" s="123">
        <v>10333094.714704</v>
      </c>
      <c r="M112" s="123">
        <v>68256156.17393832</v>
      </c>
      <c r="N112" s="123">
        <v>638962.624376</v>
      </c>
      <c r="O112" s="123">
        <v>4220723.20857141</v>
      </c>
      <c r="P112" s="123">
        <v>5543697</v>
      </c>
      <c r="Q112" s="133">
        <v>1443</v>
      </c>
    </row>
    <row r="113" spans="2:17" s="117" customFormat="1" ht="12.75">
      <c r="B113" s="165"/>
      <c r="C113" s="126">
        <v>1998</v>
      </c>
      <c r="D113" s="127">
        <v>4</v>
      </c>
      <c r="E113" s="127">
        <f>((D113-D112)/D112)*100</f>
        <v>-50</v>
      </c>
      <c r="F113" s="124">
        <v>14576114.942447</v>
      </c>
      <c r="G113" s="124">
        <v>56044305.03628471</v>
      </c>
      <c r="H113" s="124">
        <v>3183676.473304</v>
      </c>
      <c r="I113" s="124">
        <v>12241048.874216594</v>
      </c>
      <c r="J113" s="124">
        <v>3534902.163109</v>
      </c>
      <c r="K113" s="124">
        <v>13591491.003256666</v>
      </c>
      <c r="L113" s="124">
        <v>10614845.079131</v>
      </c>
      <c r="M113" s="124">
        <v>40813455.291527286</v>
      </c>
      <c r="N113" s="124">
        <v>87284.679962</v>
      </c>
      <c r="O113" s="124">
        <v>335604.46306164976</v>
      </c>
      <c r="P113" s="124">
        <v>3594135</v>
      </c>
      <c r="Q113" s="125">
        <v>860</v>
      </c>
    </row>
    <row r="114" spans="2:17" s="117" customFormat="1" ht="12.75">
      <c r="B114" s="165"/>
      <c r="C114" s="126">
        <v>1999</v>
      </c>
      <c r="D114" s="127">
        <v>5</v>
      </c>
      <c r="E114" s="127">
        <f aca="true" t="shared" si="1" ref="E114:E123">((D114-D113)/D113)*100</f>
        <v>25</v>
      </c>
      <c r="F114" s="124">
        <v>20264158.49543</v>
      </c>
      <c r="G114" s="124">
        <v>48649003.201220535</v>
      </c>
      <c r="H114" s="124">
        <v>1696516.209017</v>
      </c>
      <c r="I114" s="124">
        <v>4072896.612114621</v>
      </c>
      <c r="J114" s="124">
        <v>3585375.354478</v>
      </c>
      <c r="K114" s="124">
        <v>8607558.864924688</v>
      </c>
      <c r="L114" s="124">
        <v>7967404.795993</v>
      </c>
      <c r="M114" s="124">
        <v>19127678.137392025</v>
      </c>
      <c r="N114" s="124">
        <v>-265129.736391</v>
      </c>
      <c r="O114" s="124">
        <v>-636507.9209844</v>
      </c>
      <c r="P114" s="124">
        <v>697737</v>
      </c>
      <c r="Q114" s="125">
        <v>911</v>
      </c>
    </row>
    <row r="115" spans="2:17" s="117" customFormat="1" ht="12.75">
      <c r="B115" s="165"/>
      <c r="C115" s="126">
        <v>2000</v>
      </c>
      <c r="D115" s="127">
        <v>6</v>
      </c>
      <c r="E115" s="127">
        <f t="shared" si="1"/>
        <v>20</v>
      </c>
      <c r="F115" s="124">
        <v>30184214.600249</v>
      </c>
      <c r="G115" s="124">
        <v>48470711.43117815</v>
      </c>
      <c r="H115" s="124">
        <v>4017631.718647</v>
      </c>
      <c r="I115" s="124">
        <v>6451632.757397656</v>
      </c>
      <c r="J115" s="124">
        <v>4359326.390674</v>
      </c>
      <c r="K115" s="124">
        <v>7000336.2457850985</v>
      </c>
      <c r="L115" s="124">
        <v>14997227.680164</v>
      </c>
      <c r="M115" s="124">
        <v>24082995.19401475</v>
      </c>
      <c r="N115" s="124">
        <v>-320830.697079</v>
      </c>
      <c r="O115" s="124">
        <v>-515199.495575136</v>
      </c>
      <c r="P115" s="124">
        <v>1118900</v>
      </c>
      <c r="Q115" s="125">
        <v>1034</v>
      </c>
    </row>
    <row r="116" spans="2:17" s="117" customFormat="1" ht="12.75">
      <c r="B116" s="165"/>
      <c r="C116" s="126">
        <v>2001</v>
      </c>
      <c r="D116" s="127">
        <v>1</v>
      </c>
      <c r="E116" s="127">
        <f t="shared" si="1"/>
        <v>-83.33333333333334</v>
      </c>
      <c r="F116" s="124">
        <v>4895637.125965</v>
      </c>
      <c r="G116" s="124">
        <v>3997786.295269344</v>
      </c>
      <c r="H116" s="124">
        <v>687583.309195</v>
      </c>
      <c r="I116" s="124">
        <v>561481.7968792744</v>
      </c>
      <c r="J116" s="124">
        <v>1129636.214793</v>
      </c>
      <c r="K116" s="124">
        <v>922463.0138920306</v>
      </c>
      <c r="L116" s="124">
        <v>1961596.88537</v>
      </c>
      <c r="M116" s="124">
        <v>1601843.6300320027</v>
      </c>
      <c r="N116" s="124">
        <v>377180.868206</v>
      </c>
      <c r="O116" s="124">
        <v>308006.59177828935</v>
      </c>
      <c r="P116" s="124">
        <v>0</v>
      </c>
      <c r="Q116" s="125">
        <v>70</v>
      </c>
    </row>
    <row r="117" spans="2:17" s="117" customFormat="1" ht="12.75">
      <c r="B117" s="165"/>
      <c r="C117" s="126">
        <v>2002</v>
      </c>
      <c r="D117" s="127">
        <v>3</v>
      </c>
      <c r="E117" s="127">
        <f t="shared" si="1"/>
        <v>200</v>
      </c>
      <c r="F117" s="124">
        <v>21298365.137084</v>
      </c>
      <c r="G117" s="124">
        <v>14103037.6415024</v>
      </c>
      <c r="H117" s="124">
        <v>4618495.596781</v>
      </c>
      <c r="I117" s="124">
        <v>3058207.370813874</v>
      </c>
      <c r="J117" s="124">
        <v>4168705.60163</v>
      </c>
      <c r="K117" s="124">
        <v>2760372.058499653</v>
      </c>
      <c r="L117" s="124">
        <v>8349645.015784</v>
      </c>
      <c r="M117" s="124">
        <v>5528844.922737895</v>
      </c>
      <c r="N117" s="124">
        <v>1148215.367977</v>
      </c>
      <c r="O117" s="124">
        <v>760308.3359171022</v>
      </c>
      <c r="P117" s="124">
        <v>3872582</v>
      </c>
      <c r="Q117" s="125">
        <v>348</v>
      </c>
    </row>
    <row r="118" spans="2:17" s="117" customFormat="1" ht="12.75">
      <c r="B118" s="165"/>
      <c r="C118" s="126">
        <v>2003</v>
      </c>
      <c r="D118" s="127">
        <v>4</v>
      </c>
      <c r="E118" s="127">
        <f t="shared" si="1"/>
        <v>33.33333333333333</v>
      </c>
      <c r="F118" s="124">
        <v>87505375.454987</v>
      </c>
      <c r="G118" s="124">
        <v>58326457.0920195</v>
      </c>
      <c r="H118" s="124">
        <v>18180429.194404</v>
      </c>
      <c r="I118" s="124">
        <v>12118112.94801399</v>
      </c>
      <c r="J118" s="124">
        <v>3928569.290992</v>
      </c>
      <c r="K118" s="124">
        <v>2618576.595925131</v>
      </c>
      <c r="L118" s="124">
        <v>13192018.138921</v>
      </c>
      <c r="M118" s="124">
        <v>8793101.863013232</v>
      </c>
      <c r="N118" s="124">
        <v>500425.102467</v>
      </c>
      <c r="O118" s="124">
        <v>333556.9171041993</v>
      </c>
      <c r="P118" s="124">
        <v>6138596</v>
      </c>
      <c r="Q118" s="125">
        <v>1398</v>
      </c>
    </row>
    <row r="119" spans="2:17" s="117" customFormat="1" ht="12.75">
      <c r="B119" s="165"/>
      <c r="C119" s="126">
        <v>2004</v>
      </c>
      <c r="D119" s="128">
        <v>3</v>
      </c>
      <c r="E119" s="127">
        <f t="shared" si="1"/>
        <v>-25</v>
      </c>
      <c r="F119" s="124">
        <v>149571465.4</v>
      </c>
      <c r="G119" s="124">
        <v>104653904.80415282</v>
      </c>
      <c r="H119" s="124">
        <v>48830499.4</v>
      </c>
      <c r="I119" s="124">
        <v>34166292.4948975</v>
      </c>
      <c r="J119" s="124">
        <v>59071211.089999996</v>
      </c>
      <c r="K119" s="124">
        <v>41331632.91237552</v>
      </c>
      <c r="L119" s="124">
        <v>78528809.57000001</v>
      </c>
      <c r="M119" s="124">
        <v>54945952.0179457</v>
      </c>
      <c r="N119" s="124">
        <v>12734340.35</v>
      </c>
      <c r="O119" s="124">
        <v>8910111.55883602</v>
      </c>
      <c r="P119" s="124">
        <v>17170197.97</v>
      </c>
      <c r="Q119" s="125">
        <v>1668</v>
      </c>
    </row>
    <row r="120" spans="2:17" s="117" customFormat="1" ht="13.5" thickBot="1">
      <c r="B120" s="165"/>
      <c r="C120" s="129">
        <v>2005</v>
      </c>
      <c r="D120" s="136">
        <v>3</v>
      </c>
      <c r="E120" s="127">
        <f t="shared" si="1"/>
        <v>0</v>
      </c>
      <c r="F120" s="124">
        <v>194940516</v>
      </c>
      <c r="G120" s="124">
        <v>144694057.56869498</v>
      </c>
      <c r="H120" s="124">
        <v>77243554</v>
      </c>
      <c r="I120" s="124">
        <v>57333813.81470541</v>
      </c>
      <c r="J120" s="124">
        <v>96976278</v>
      </c>
      <c r="K120" s="124">
        <v>71980373.49880499</v>
      </c>
      <c r="L120" s="124">
        <v>139081493</v>
      </c>
      <c r="M120" s="124">
        <v>103232852.60454553</v>
      </c>
      <c r="N120" s="124">
        <v>39117218</v>
      </c>
      <c r="O120" s="124">
        <v>29034646.61609489</v>
      </c>
      <c r="P120" s="124">
        <v>14099652</v>
      </c>
      <c r="Q120" s="138">
        <v>1356</v>
      </c>
    </row>
    <row r="121" spans="2:17" s="117" customFormat="1" ht="12.75">
      <c r="B121" s="165"/>
      <c r="C121" s="129">
        <v>2006</v>
      </c>
      <c r="D121" s="128">
        <v>3</v>
      </c>
      <c r="E121" s="127">
        <f t="shared" si="1"/>
        <v>0</v>
      </c>
      <c r="F121" s="124">
        <v>305174147</v>
      </c>
      <c r="G121" s="124">
        <v>212219766.90009108</v>
      </c>
      <c r="H121" s="124">
        <v>61872658</v>
      </c>
      <c r="I121" s="124">
        <v>43026583.95977775</v>
      </c>
      <c r="J121" s="124">
        <v>115860854</v>
      </c>
      <c r="K121" s="124">
        <v>80570270.02593863</v>
      </c>
      <c r="L121" s="124">
        <v>199124022</v>
      </c>
      <c r="M121" s="124">
        <v>138471931.34957337</v>
      </c>
      <c r="N121" s="124">
        <v>22738222</v>
      </c>
      <c r="O121" s="124">
        <v>15812283.641977455</v>
      </c>
      <c r="P121" s="124">
        <v>12136213</v>
      </c>
      <c r="Q121" s="125">
        <v>1192</v>
      </c>
    </row>
    <row r="122" spans="2:17" s="117" customFormat="1" ht="12.75">
      <c r="B122" s="165"/>
      <c r="C122" s="129">
        <v>2007</v>
      </c>
      <c r="D122" s="139">
        <v>4</v>
      </c>
      <c r="E122" s="127">
        <f t="shared" si="1"/>
        <v>33.33333333333333</v>
      </c>
      <c r="F122" s="134">
        <v>415157465</v>
      </c>
      <c r="G122" s="134">
        <v>317449640.23275906</v>
      </c>
      <c r="H122" s="134">
        <v>87879475</v>
      </c>
      <c r="I122" s="134">
        <v>67196931.46453176</v>
      </c>
      <c r="J122" s="134">
        <v>142012922</v>
      </c>
      <c r="K122" s="134">
        <v>108590004.51142767</v>
      </c>
      <c r="L122" s="134">
        <v>258172801</v>
      </c>
      <c r="M122" s="134">
        <v>197411511.78706062</v>
      </c>
      <c r="N122" s="134">
        <v>22809709</v>
      </c>
      <c r="O122" s="134">
        <v>17441415.67071166</v>
      </c>
      <c r="P122" s="134">
        <v>1443319</v>
      </c>
      <c r="Q122" s="135">
        <v>1945</v>
      </c>
    </row>
    <row r="123" spans="2:17" s="117" customFormat="1" ht="13.5" thickBot="1">
      <c r="B123" s="166"/>
      <c r="C123" s="129">
        <v>2008</v>
      </c>
      <c r="D123" s="139">
        <v>5</v>
      </c>
      <c r="E123" s="127">
        <f t="shared" si="1"/>
        <v>25</v>
      </c>
      <c r="F123" s="134">
        <v>546977225</v>
      </c>
      <c r="G123" s="134">
        <v>421026998.4220452</v>
      </c>
      <c r="H123" s="134">
        <v>119444712</v>
      </c>
      <c r="I123" s="134">
        <v>91940662.74102297</v>
      </c>
      <c r="J123" s="134">
        <v>158494660</v>
      </c>
      <c r="K123" s="134">
        <v>121998737.63614671</v>
      </c>
      <c r="L123" s="134">
        <v>305622695</v>
      </c>
      <c r="M123" s="134">
        <v>235248196.89797175</v>
      </c>
      <c r="N123" s="134">
        <v>23542353</v>
      </c>
      <c r="O123" s="134">
        <v>18121350.88326983</v>
      </c>
      <c r="P123" s="134">
        <v>365731</v>
      </c>
      <c r="Q123" s="135">
        <v>2100</v>
      </c>
    </row>
    <row r="124" spans="2:17" s="117" customFormat="1" ht="12.75" customHeight="1">
      <c r="B124" s="164" t="s">
        <v>343</v>
      </c>
      <c r="C124" s="121">
        <v>1997</v>
      </c>
      <c r="D124" s="122">
        <v>33</v>
      </c>
      <c r="E124" s="122"/>
      <c r="F124" s="123">
        <v>384379269.857477</v>
      </c>
      <c r="G124" s="123">
        <v>2539050710.149993</v>
      </c>
      <c r="H124" s="123">
        <v>83671808.954136</v>
      </c>
      <c r="I124" s="123">
        <v>552701413.9532192</v>
      </c>
      <c r="J124" s="123">
        <v>105639555.326765</v>
      </c>
      <c r="K124" s="123">
        <v>697811273.9321408</v>
      </c>
      <c r="L124" s="123">
        <v>200518402.856299</v>
      </c>
      <c r="M124" s="123">
        <v>1324541756.2690258</v>
      </c>
      <c r="N124" s="123">
        <v>51439289.094669</v>
      </c>
      <c r="O124" s="123">
        <v>339786699.61535007</v>
      </c>
      <c r="P124" s="123">
        <v>302260048</v>
      </c>
      <c r="Q124" s="133">
        <v>14959</v>
      </c>
    </row>
    <row r="125" spans="2:17" s="117" customFormat="1" ht="12.75">
      <c r="B125" s="165"/>
      <c r="C125" s="126">
        <v>1998</v>
      </c>
      <c r="D125" s="127">
        <v>42</v>
      </c>
      <c r="E125" s="127">
        <f>((D125-D124)/D124)*100</f>
        <v>27.27272727272727</v>
      </c>
      <c r="F125" s="124">
        <v>681714477.911664</v>
      </c>
      <c r="G125" s="124">
        <v>2621152090.1548896</v>
      </c>
      <c r="H125" s="124">
        <v>119604872.222013</v>
      </c>
      <c r="I125" s="124">
        <v>459873702.224733</v>
      </c>
      <c r="J125" s="124">
        <v>166579181.065857</v>
      </c>
      <c r="K125" s="124">
        <v>640487158.149572</v>
      </c>
      <c r="L125" s="124">
        <v>347858279.070286</v>
      </c>
      <c r="M125" s="124">
        <v>1337494632.7323153</v>
      </c>
      <c r="N125" s="124">
        <v>43875831.433141</v>
      </c>
      <c r="O125" s="124">
        <v>168699992.43754277</v>
      </c>
      <c r="P125" s="124">
        <v>447009725</v>
      </c>
      <c r="Q125" s="125">
        <v>20777</v>
      </c>
    </row>
    <row r="126" spans="2:17" s="117" customFormat="1" ht="12.75">
      <c r="B126" s="165"/>
      <c r="C126" s="126">
        <v>1999</v>
      </c>
      <c r="D126" s="127">
        <v>42</v>
      </c>
      <c r="E126" s="127">
        <f aca="true" t="shared" si="2" ref="E126:E135">((D126-D125)/D125)*100</f>
        <v>0</v>
      </c>
      <c r="F126" s="124">
        <v>1236372078.831492</v>
      </c>
      <c r="G126" s="124">
        <v>2968209572.3115106</v>
      </c>
      <c r="H126" s="124">
        <v>202731199.896082</v>
      </c>
      <c r="I126" s="124">
        <v>486705174.3084232</v>
      </c>
      <c r="J126" s="124">
        <v>288798254.072076</v>
      </c>
      <c r="K126" s="124">
        <v>693329910.0492055</v>
      </c>
      <c r="L126" s="124">
        <v>593568776.972286</v>
      </c>
      <c r="M126" s="124">
        <v>1425005106.3103151</v>
      </c>
      <c r="N126" s="124">
        <v>67531544.736845</v>
      </c>
      <c r="O126" s="124">
        <v>162125771.80676192</v>
      </c>
      <c r="P126" s="124">
        <v>1147170826</v>
      </c>
      <c r="Q126" s="125">
        <v>20406</v>
      </c>
    </row>
    <row r="127" spans="2:17" s="117" customFormat="1" ht="12.75">
      <c r="B127" s="165"/>
      <c r="C127" s="126">
        <v>2000</v>
      </c>
      <c r="D127" s="127">
        <v>48</v>
      </c>
      <c r="E127" s="127">
        <f t="shared" si="2"/>
        <v>14.285714285714285</v>
      </c>
      <c r="F127" s="124">
        <v>2025773432.205558</v>
      </c>
      <c r="G127" s="124">
        <v>3253047354.645197</v>
      </c>
      <c r="H127" s="124">
        <v>444385736.996752</v>
      </c>
      <c r="I127" s="124">
        <v>713607861.1740093</v>
      </c>
      <c r="J127" s="124">
        <v>532637388.940902</v>
      </c>
      <c r="K127" s="124">
        <v>855324994.1642572</v>
      </c>
      <c r="L127" s="124">
        <v>1071608633.106747</v>
      </c>
      <c r="M127" s="124">
        <v>1720821081.8262572</v>
      </c>
      <c r="N127" s="124">
        <v>246020795.764511</v>
      </c>
      <c r="O127" s="124">
        <v>395067526.3709547</v>
      </c>
      <c r="P127" s="124">
        <v>1040463936</v>
      </c>
      <c r="Q127" s="125">
        <v>21150</v>
      </c>
    </row>
    <row r="128" spans="2:17" s="117" customFormat="1" ht="12.75">
      <c r="B128" s="165"/>
      <c r="C128" s="126">
        <v>2001</v>
      </c>
      <c r="D128" s="127">
        <v>40</v>
      </c>
      <c r="E128" s="127">
        <f t="shared" si="2"/>
        <v>-16.666666666666664</v>
      </c>
      <c r="F128" s="124">
        <v>3075526675.003444</v>
      </c>
      <c r="G128" s="124">
        <v>2511480748.2060843</v>
      </c>
      <c r="H128" s="124">
        <v>587319928.327867</v>
      </c>
      <c r="I128" s="124">
        <v>479606535.36895865</v>
      </c>
      <c r="J128" s="124">
        <v>831512384.309922</v>
      </c>
      <c r="K128" s="124">
        <v>679014544.7484924</v>
      </c>
      <c r="L128" s="124">
        <v>1906817085.251828</v>
      </c>
      <c r="M128" s="124">
        <v>1557110344.3461576</v>
      </c>
      <c r="N128" s="124">
        <v>301958365.916557</v>
      </c>
      <c r="O128" s="124">
        <v>246579757.84207818</v>
      </c>
      <c r="P128" s="124">
        <v>1773257142</v>
      </c>
      <c r="Q128" s="125">
        <v>20443</v>
      </c>
    </row>
    <row r="129" spans="2:17" s="117" customFormat="1" ht="12.75">
      <c r="B129" s="165"/>
      <c r="C129" s="126">
        <v>2002</v>
      </c>
      <c r="D129" s="127">
        <v>49</v>
      </c>
      <c r="E129" s="127">
        <f t="shared" si="2"/>
        <v>22.5</v>
      </c>
      <c r="F129" s="124">
        <v>4853372449.456811</v>
      </c>
      <c r="G129" s="124">
        <v>3213734664.720438</v>
      </c>
      <c r="H129" s="124">
        <v>740123184.937696</v>
      </c>
      <c r="I129" s="124">
        <v>490083866.50065917</v>
      </c>
      <c r="J129" s="124">
        <v>1479305888.170138</v>
      </c>
      <c r="K129" s="124">
        <v>979544978.6816806</v>
      </c>
      <c r="L129" s="124">
        <v>3126945047.46005</v>
      </c>
      <c r="M129" s="124">
        <v>2070554402.8097327</v>
      </c>
      <c r="N129" s="124">
        <v>291870852.793337</v>
      </c>
      <c r="O129" s="124">
        <v>193266741.22206375</v>
      </c>
      <c r="P129" s="124">
        <v>2134240519</v>
      </c>
      <c r="Q129" s="125">
        <v>22225</v>
      </c>
    </row>
    <row r="130" spans="2:17" s="117" customFormat="1" ht="12.75">
      <c r="B130" s="165"/>
      <c r="C130" s="126">
        <v>2003</v>
      </c>
      <c r="D130" s="127">
        <v>56</v>
      </c>
      <c r="E130" s="127">
        <f t="shared" si="2"/>
        <v>14.285714285714285</v>
      </c>
      <c r="F130" s="124">
        <v>7032068647.03339</v>
      </c>
      <c r="G130" s="124">
        <v>4687205192.557728</v>
      </c>
      <c r="H130" s="124">
        <v>1129313769.607632</v>
      </c>
      <c r="I130" s="124">
        <v>752740854.8784465</v>
      </c>
      <c r="J130" s="124">
        <v>2302581664.727179</v>
      </c>
      <c r="K130" s="124">
        <v>1534779206.0804956</v>
      </c>
      <c r="L130" s="124">
        <v>3371226391.806404</v>
      </c>
      <c r="M130" s="124">
        <v>2247081284.6272264</v>
      </c>
      <c r="N130" s="124">
        <v>559923106.245932</v>
      </c>
      <c r="O130" s="124">
        <v>373215140.9153505</v>
      </c>
      <c r="P130" s="124">
        <v>2547066114</v>
      </c>
      <c r="Q130" s="125">
        <v>23419</v>
      </c>
    </row>
    <row r="131" spans="2:17" s="117" customFormat="1" ht="12.75">
      <c r="B131" s="165"/>
      <c r="C131" s="126">
        <v>2004</v>
      </c>
      <c r="D131" s="128">
        <v>60</v>
      </c>
      <c r="E131" s="127">
        <f t="shared" si="2"/>
        <v>7.142857142857142</v>
      </c>
      <c r="F131" s="124">
        <v>9916998491.191488</v>
      </c>
      <c r="G131" s="124">
        <v>6938840996.606837</v>
      </c>
      <c r="H131" s="124">
        <v>1539338103.083834</v>
      </c>
      <c r="I131" s="124">
        <v>1077062010.9304667</v>
      </c>
      <c r="J131" s="124">
        <v>2578351341.4518175</v>
      </c>
      <c r="K131" s="124">
        <v>1804050893.7873802</v>
      </c>
      <c r="L131" s="124">
        <v>4580930482.321047</v>
      </c>
      <c r="M131" s="124">
        <v>3205238788.890469</v>
      </c>
      <c r="N131" s="124">
        <v>771858110.0830039</v>
      </c>
      <c r="O131" s="124">
        <v>540062671.4387996</v>
      </c>
      <c r="P131" s="124">
        <v>3216790976.9394107</v>
      </c>
      <c r="Q131" s="125">
        <v>27989</v>
      </c>
    </row>
    <row r="132" spans="2:17" s="117" customFormat="1" ht="13.5" thickBot="1">
      <c r="B132" s="165"/>
      <c r="C132" s="129">
        <v>2005</v>
      </c>
      <c r="D132" s="136">
        <v>57</v>
      </c>
      <c r="E132" s="127">
        <f t="shared" si="2"/>
        <v>-5</v>
      </c>
      <c r="F132" s="124">
        <v>9090133000</v>
      </c>
      <c r="G132" s="124">
        <v>6747126018.734321</v>
      </c>
      <c r="H132" s="124">
        <v>1177987709</v>
      </c>
      <c r="I132" s="124">
        <v>874358111.2777045</v>
      </c>
      <c r="J132" s="124">
        <v>2295088498</v>
      </c>
      <c r="K132" s="124">
        <v>1703523074.981815</v>
      </c>
      <c r="L132" s="124">
        <v>4616456356</v>
      </c>
      <c r="M132" s="124">
        <v>3426551932.069534</v>
      </c>
      <c r="N132" s="124">
        <v>416863729</v>
      </c>
      <c r="O132" s="124">
        <v>309415947.1816873</v>
      </c>
      <c r="P132" s="124">
        <v>3186247776</v>
      </c>
      <c r="Q132" s="138">
        <v>25913</v>
      </c>
    </row>
    <row r="133" spans="2:17" s="117" customFormat="1" ht="12.75">
      <c r="B133" s="165"/>
      <c r="C133" s="129">
        <v>2006</v>
      </c>
      <c r="D133" s="128">
        <v>59</v>
      </c>
      <c r="E133" s="127">
        <f t="shared" si="2"/>
        <v>3.508771929824561</v>
      </c>
      <c r="F133" s="124">
        <v>11673639325</v>
      </c>
      <c r="G133" s="124">
        <v>8117912479.746316</v>
      </c>
      <c r="H133" s="124">
        <v>1636696320</v>
      </c>
      <c r="I133" s="124">
        <v>1138167550.990605</v>
      </c>
      <c r="J133" s="124">
        <v>2763165975</v>
      </c>
      <c r="K133" s="124">
        <v>1921520695.266375</v>
      </c>
      <c r="L133" s="124">
        <v>6081091400</v>
      </c>
      <c r="M133" s="124">
        <v>4228824138.914194</v>
      </c>
      <c r="N133" s="124">
        <v>693843467</v>
      </c>
      <c r="O133" s="124">
        <v>482502532.6666713</v>
      </c>
      <c r="P133" s="124">
        <v>4506273146</v>
      </c>
      <c r="Q133" s="125">
        <v>30637</v>
      </c>
    </row>
    <row r="134" spans="2:17" s="117" customFormat="1" ht="12.75">
      <c r="B134" s="165"/>
      <c r="C134" s="129">
        <v>2007</v>
      </c>
      <c r="D134" s="139">
        <v>61</v>
      </c>
      <c r="E134" s="127">
        <f t="shared" si="2"/>
        <v>3.389830508474576</v>
      </c>
      <c r="F134" s="134">
        <v>13398915059</v>
      </c>
      <c r="G134" s="134">
        <v>10245463766.353926</v>
      </c>
      <c r="H134" s="134">
        <v>2074517343</v>
      </c>
      <c r="I134" s="134">
        <v>1586277111.0040603</v>
      </c>
      <c r="J134" s="134">
        <v>3152482124</v>
      </c>
      <c r="K134" s="134">
        <v>2410541542.6024055</v>
      </c>
      <c r="L134" s="134">
        <v>7359128747</v>
      </c>
      <c r="M134" s="134">
        <v>5627148660.717699</v>
      </c>
      <c r="N134" s="134">
        <v>871516287</v>
      </c>
      <c r="O134" s="134">
        <v>666403846.9479045</v>
      </c>
      <c r="P134" s="134">
        <v>5723252434</v>
      </c>
      <c r="Q134" s="135">
        <v>35699</v>
      </c>
    </row>
    <row r="135" spans="2:17" s="117" customFormat="1" ht="13.5" thickBot="1">
      <c r="B135" s="166"/>
      <c r="C135" s="129">
        <v>2008</v>
      </c>
      <c r="D135" s="139">
        <v>65</v>
      </c>
      <c r="E135" s="127">
        <f t="shared" si="2"/>
        <v>6.557377049180328</v>
      </c>
      <c r="F135" s="134">
        <v>15854625208</v>
      </c>
      <c r="G135" s="134">
        <v>12203844981.718817</v>
      </c>
      <c r="H135" s="134">
        <v>2085951739</v>
      </c>
      <c r="I135" s="134">
        <v>1605628094.5233421</v>
      </c>
      <c r="J135" s="134">
        <v>3079650924</v>
      </c>
      <c r="K135" s="134">
        <v>2370512199.5150676</v>
      </c>
      <c r="L135" s="134">
        <v>8124315855</v>
      </c>
      <c r="M135" s="134">
        <v>6253562602.470846</v>
      </c>
      <c r="N135" s="134">
        <v>546501126</v>
      </c>
      <c r="O135" s="134">
        <v>420660528.80729705</v>
      </c>
      <c r="P135" s="134">
        <v>7587296951</v>
      </c>
      <c r="Q135" s="135">
        <v>41146</v>
      </c>
    </row>
    <row r="136" spans="2:17" s="117" customFormat="1" ht="12.75" customHeight="1">
      <c r="B136" s="164" t="s">
        <v>334</v>
      </c>
      <c r="C136" s="121">
        <v>1997</v>
      </c>
      <c r="D136" s="122">
        <v>7</v>
      </c>
      <c r="E136" s="122"/>
      <c r="F136" s="123">
        <v>7054988.096229</v>
      </c>
      <c r="G136" s="123">
        <v>46602337.692331575</v>
      </c>
      <c r="H136" s="123">
        <v>1927197.638543</v>
      </c>
      <c r="I136" s="123">
        <v>12730271.678169195</v>
      </c>
      <c r="J136" s="123">
        <v>2245409.440396</v>
      </c>
      <c r="K136" s="123">
        <v>14832247.42148269</v>
      </c>
      <c r="L136" s="123">
        <v>4289852.437205</v>
      </c>
      <c r="M136" s="123">
        <v>28336993.514667705</v>
      </c>
      <c r="N136" s="123">
        <v>680703.367184</v>
      </c>
      <c r="O136" s="123">
        <v>4496445.316863403</v>
      </c>
      <c r="P136" s="123">
        <v>1770291</v>
      </c>
      <c r="Q136" s="133">
        <v>820</v>
      </c>
    </row>
    <row r="137" spans="2:17" s="117" customFormat="1" ht="12.75">
      <c r="B137" s="165"/>
      <c r="C137" s="126">
        <v>1998</v>
      </c>
      <c r="D137" s="127">
        <v>7</v>
      </c>
      <c r="E137" s="127">
        <f>((D137-D136)/D136)*100</f>
        <v>0</v>
      </c>
      <c r="F137" s="124">
        <v>17160002.07964</v>
      </c>
      <c r="G137" s="124">
        <v>65979199.17426042</v>
      </c>
      <c r="H137" s="124">
        <v>1918505.791231</v>
      </c>
      <c r="I137" s="124">
        <v>7376541.979956321</v>
      </c>
      <c r="J137" s="124">
        <v>4691620.461909</v>
      </c>
      <c r="K137" s="124">
        <v>18039004.8596558</v>
      </c>
      <c r="L137" s="124">
        <v>10731986.817697</v>
      </c>
      <c r="M137" s="124">
        <v>41263858.38965019</v>
      </c>
      <c r="N137" s="124">
        <v>-226837.337342</v>
      </c>
      <c r="O137" s="124">
        <v>-872176.2265054868</v>
      </c>
      <c r="P137" s="124">
        <v>2498905</v>
      </c>
      <c r="Q137" s="125">
        <v>884</v>
      </c>
    </row>
    <row r="138" spans="2:17" s="117" customFormat="1" ht="12.75">
      <c r="B138" s="165"/>
      <c r="C138" s="126">
        <v>1999</v>
      </c>
      <c r="D138" s="127">
        <v>7</v>
      </c>
      <c r="E138" s="127">
        <f aca="true" t="shared" si="3" ref="E138:E147">((D138-D137)/D137)*100</f>
        <v>0</v>
      </c>
      <c r="F138" s="124">
        <v>21163020.969535</v>
      </c>
      <c r="G138" s="124">
        <v>50806939.50980463</v>
      </c>
      <c r="H138" s="124">
        <v>2334561.414888</v>
      </c>
      <c r="I138" s="124">
        <v>5604678.120334759</v>
      </c>
      <c r="J138" s="124">
        <v>10219241.919439</v>
      </c>
      <c r="K138" s="124">
        <v>24533756.630701162</v>
      </c>
      <c r="L138" s="124">
        <v>23384696.50129</v>
      </c>
      <c r="M138" s="124">
        <v>56140607.82279168</v>
      </c>
      <c r="N138" s="124">
        <v>-2829321.798057</v>
      </c>
      <c r="O138" s="124">
        <v>-6792469.83002031</v>
      </c>
      <c r="P138" s="124">
        <v>800248</v>
      </c>
      <c r="Q138" s="125">
        <v>918</v>
      </c>
    </row>
    <row r="139" spans="2:17" s="117" customFormat="1" ht="12.75">
      <c r="B139" s="165"/>
      <c r="C139" s="126">
        <v>2000</v>
      </c>
      <c r="D139" s="127">
        <v>5</v>
      </c>
      <c r="E139" s="127">
        <f t="shared" si="3"/>
        <v>-28.57142857142857</v>
      </c>
      <c r="F139" s="124">
        <v>12418129.004809</v>
      </c>
      <c r="G139" s="124">
        <v>19941401.67232561</v>
      </c>
      <c r="H139" s="124">
        <v>3234668.749115</v>
      </c>
      <c r="I139" s="124">
        <v>5194327.485085855</v>
      </c>
      <c r="J139" s="124">
        <v>2937552.469801</v>
      </c>
      <c r="K139" s="124">
        <v>4717209.308354651</v>
      </c>
      <c r="L139" s="124">
        <v>7436326.901123</v>
      </c>
      <c r="M139" s="124">
        <v>11941475.37399455</v>
      </c>
      <c r="N139" s="124">
        <v>590451.478322</v>
      </c>
      <c r="O139" s="124">
        <v>948164.5820137426</v>
      </c>
      <c r="P139" s="124">
        <v>2383546</v>
      </c>
      <c r="Q139" s="125">
        <v>572</v>
      </c>
    </row>
    <row r="140" spans="2:17" s="117" customFormat="1" ht="12.75">
      <c r="B140" s="165"/>
      <c r="C140" s="126">
        <v>2001</v>
      </c>
      <c r="D140" s="127">
        <v>4</v>
      </c>
      <c r="E140" s="127">
        <f t="shared" si="3"/>
        <v>-20</v>
      </c>
      <c r="F140" s="124">
        <v>24730592.263871</v>
      </c>
      <c r="G140" s="124">
        <v>20195047.19866453</v>
      </c>
      <c r="H140" s="124">
        <v>3122606.753417</v>
      </c>
      <c r="I140" s="124">
        <v>2549926.426964356</v>
      </c>
      <c r="J140" s="124">
        <v>4514833.360378</v>
      </c>
      <c r="K140" s="124">
        <v>3686821.238816025</v>
      </c>
      <c r="L140" s="124">
        <v>16126430.631026</v>
      </c>
      <c r="M140" s="124">
        <v>13168872.959639454</v>
      </c>
      <c r="N140" s="124">
        <v>146580.368782</v>
      </c>
      <c r="O140" s="124">
        <v>119697.79916167655</v>
      </c>
      <c r="P140" s="124">
        <v>3000050</v>
      </c>
      <c r="Q140" s="125">
        <v>239</v>
      </c>
    </row>
    <row r="141" spans="2:17" s="117" customFormat="1" ht="12.75">
      <c r="B141" s="165"/>
      <c r="C141" s="126">
        <v>2002</v>
      </c>
      <c r="D141" s="127">
        <v>5</v>
      </c>
      <c r="E141" s="127">
        <f t="shared" si="3"/>
        <v>25</v>
      </c>
      <c r="F141" s="124">
        <v>62117488.222436</v>
      </c>
      <c r="G141" s="124">
        <v>41132043.1853831</v>
      </c>
      <c r="H141" s="124">
        <v>5782940.260114</v>
      </c>
      <c r="I141" s="124">
        <v>3829262.1824265313</v>
      </c>
      <c r="J141" s="124">
        <v>14853126.921672</v>
      </c>
      <c r="K141" s="124">
        <v>9835224.756552953</v>
      </c>
      <c r="L141" s="124">
        <v>35459231.578024</v>
      </c>
      <c r="M141" s="124">
        <v>23479871.551873032</v>
      </c>
      <c r="N141" s="124">
        <v>1014053.986729</v>
      </c>
      <c r="O141" s="124">
        <v>671471.3290577322</v>
      </c>
      <c r="P141" s="124">
        <v>134486</v>
      </c>
      <c r="Q141" s="125">
        <v>418</v>
      </c>
    </row>
    <row r="142" spans="2:17" s="117" customFormat="1" ht="12.75">
      <c r="B142" s="165"/>
      <c r="C142" s="126">
        <v>2003</v>
      </c>
      <c r="D142" s="127">
        <v>4</v>
      </c>
      <c r="E142" s="127">
        <f t="shared" si="3"/>
        <v>-20</v>
      </c>
      <c r="F142" s="124">
        <v>61619020.457531</v>
      </c>
      <c r="G142" s="124">
        <v>41071981.39635692</v>
      </c>
      <c r="H142" s="124">
        <v>10929492.869469</v>
      </c>
      <c r="I142" s="124">
        <v>7285022.1323436</v>
      </c>
      <c r="J142" s="124">
        <v>9431309.591275</v>
      </c>
      <c r="K142" s="124">
        <v>6286412.364232681</v>
      </c>
      <c r="L142" s="124">
        <v>32929007.728122</v>
      </c>
      <c r="M142" s="124">
        <v>21948735.678816266</v>
      </c>
      <c r="N142" s="124">
        <v>1964995.912</v>
      </c>
      <c r="O142" s="124">
        <v>1309762.3906112837</v>
      </c>
      <c r="P142" s="124">
        <v>6196970</v>
      </c>
      <c r="Q142" s="125">
        <v>625</v>
      </c>
    </row>
    <row r="143" spans="2:17" s="117" customFormat="1" ht="12.75">
      <c r="B143" s="165"/>
      <c r="C143" s="126">
        <v>2004</v>
      </c>
      <c r="D143" s="128">
        <v>7</v>
      </c>
      <c r="E143" s="127">
        <f t="shared" si="3"/>
        <v>75</v>
      </c>
      <c r="F143" s="124">
        <v>153402556.52</v>
      </c>
      <c r="G143" s="124">
        <v>107334487.25546652</v>
      </c>
      <c r="H143" s="124">
        <v>17436963.22</v>
      </c>
      <c r="I143" s="124">
        <v>12200497.494754061</v>
      </c>
      <c r="J143" s="124">
        <v>51934381.94000001</v>
      </c>
      <c r="K143" s="124">
        <v>36338053.17796448</v>
      </c>
      <c r="L143" s="124">
        <v>110160847.17</v>
      </c>
      <c r="M143" s="124">
        <v>77078624.46919642</v>
      </c>
      <c r="N143" s="124">
        <v>3944992.16</v>
      </c>
      <c r="O143" s="124">
        <v>2760278.0574600776</v>
      </c>
      <c r="P143" s="124">
        <v>10997472.02</v>
      </c>
      <c r="Q143" s="125">
        <v>1056</v>
      </c>
    </row>
    <row r="144" spans="2:17" s="117" customFormat="1" ht="12.75">
      <c r="B144" s="165"/>
      <c r="C144" s="129">
        <v>2005</v>
      </c>
      <c r="D144" s="136">
        <v>5</v>
      </c>
      <c r="E144" s="127">
        <f t="shared" si="3"/>
        <v>-28.57142857142857</v>
      </c>
      <c r="F144" s="131">
        <v>128044609</v>
      </c>
      <c r="G144" s="124">
        <v>95040756.05302615</v>
      </c>
      <c r="H144" s="131">
        <v>19150714</v>
      </c>
      <c r="I144" s="124">
        <v>14214564.37510206</v>
      </c>
      <c r="J144" s="131">
        <v>43277757</v>
      </c>
      <c r="K144" s="124">
        <v>32122795.1546101</v>
      </c>
      <c r="L144" s="131">
        <v>96055714</v>
      </c>
      <c r="M144" s="124">
        <v>71297087.42187849</v>
      </c>
      <c r="N144" s="131">
        <v>5796028</v>
      </c>
      <c r="O144" s="124">
        <v>4302085.714709856</v>
      </c>
      <c r="P144" s="124">
        <v>13146380</v>
      </c>
      <c r="Q144" s="125">
        <v>733</v>
      </c>
    </row>
    <row r="145" spans="2:17" s="117" customFormat="1" ht="12.75">
      <c r="B145" s="165"/>
      <c r="C145" s="129">
        <v>2006</v>
      </c>
      <c r="D145" s="128">
        <v>5</v>
      </c>
      <c r="E145" s="127">
        <f t="shared" si="3"/>
        <v>0</v>
      </c>
      <c r="F145" s="124">
        <v>317436158</v>
      </c>
      <c r="G145" s="124">
        <v>220746836.25287724</v>
      </c>
      <c r="H145" s="124">
        <v>46619144</v>
      </c>
      <c r="I145" s="124">
        <v>32419207.098698895</v>
      </c>
      <c r="J145" s="124">
        <v>143623095</v>
      </c>
      <c r="K145" s="124">
        <v>99876283.89232342</v>
      </c>
      <c r="L145" s="124">
        <v>302999391</v>
      </c>
      <c r="M145" s="124">
        <v>210707429.71189353</v>
      </c>
      <c r="N145" s="124">
        <v>5170165</v>
      </c>
      <c r="O145" s="124">
        <v>3595360.950202015</v>
      </c>
      <c r="P145" s="124">
        <v>20720389</v>
      </c>
      <c r="Q145" s="125">
        <v>1948</v>
      </c>
    </row>
    <row r="146" spans="2:17" s="117" customFormat="1" ht="12.75">
      <c r="B146" s="165"/>
      <c r="C146" s="129">
        <v>2007</v>
      </c>
      <c r="D146" s="139">
        <v>5</v>
      </c>
      <c r="E146" s="127">
        <f t="shared" si="3"/>
        <v>0</v>
      </c>
      <c r="F146" s="134">
        <v>442552946</v>
      </c>
      <c r="G146" s="134">
        <v>338397560.77046007</v>
      </c>
      <c r="H146" s="134">
        <v>55941065</v>
      </c>
      <c r="I146" s="134">
        <v>42775265.9066058</v>
      </c>
      <c r="J146" s="134">
        <v>187094749</v>
      </c>
      <c r="K146" s="134">
        <v>143061767.56207037</v>
      </c>
      <c r="L146" s="134">
        <v>363909394</v>
      </c>
      <c r="M146" s="134">
        <v>278262866.36233646</v>
      </c>
      <c r="N146" s="134">
        <v>11334303</v>
      </c>
      <c r="O146" s="134">
        <v>8666760.718463974</v>
      </c>
      <c r="P146" s="134">
        <v>32564811</v>
      </c>
      <c r="Q146" s="135">
        <v>999</v>
      </c>
    </row>
    <row r="147" spans="2:17" s="117" customFormat="1" ht="13.5" thickBot="1">
      <c r="B147" s="166"/>
      <c r="C147" s="129">
        <v>2008</v>
      </c>
      <c r="D147" s="139">
        <v>6</v>
      </c>
      <c r="E147" s="127">
        <f t="shared" si="3"/>
        <v>20</v>
      </c>
      <c r="F147" s="134">
        <v>516736034</v>
      </c>
      <c r="G147" s="134">
        <v>397749323.788631</v>
      </c>
      <c r="H147" s="134">
        <v>101383882</v>
      </c>
      <c r="I147" s="134">
        <v>78038626.79444252</v>
      </c>
      <c r="J147" s="134">
        <v>210347400</v>
      </c>
      <c r="K147" s="134">
        <v>161911557.5568641</v>
      </c>
      <c r="L147" s="134">
        <v>424393284</v>
      </c>
      <c r="M147" s="134">
        <v>326669964.20736635</v>
      </c>
      <c r="N147" s="134">
        <v>34605391</v>
      </c>
      <c r="O147" s="134">
        <v>26636948.00446446</v>
      </c>
      <c r="P147" s="134">
        <v>42841647</v>
      </c>
      <c r="Q147" s="135">
        <v>1266</v>
      </c>
    </row>
    <row r="148" spans="2:17" s="117" customFormat="1" ht="12.75" customHeight="1">
      <c r="B148" s="164" t="s">
        <v>335</v>
      </c>
      <c r="C148" s="121">
        <v>1997</v>
      </c>
      <c r="D148" s="122">
        <v>91</v>
      </c>
      <c r="E148" s="122"/>
      <c r="F148" s="123">
        <v>524145482.270435</v>
      </c>
      <c r="G148" s="123">
        <v>3462288586.671478</v>
      </c>
      <c r="H148" s="123">
        <v>112767542.578022</v>
      </c>
      <c r="I148" s="123">
        <v>744895813.894337</v>
      </c>
      <c r="J148" s="123">
        <v>145488513.962755</v>
      </c>
      <c r="K148" s="123">
        <v>961037037.2803147</v>
      </c>
      <c r="L148" s="123">
        <v>366866391.739319</v>
      </c>
      <c r="M148" s="123">
        <v>2423367870.0239716</v>
      </c>
      <c r="N148" s="123">
        <v>20996708.658974</v>
      </c>
      <c r="O148" s="123">
        <v>138695585.8757621</v>
      </c>
      <c r="P148" s="123">
        <v>969323157</v>
      </c>
      <c r="Q148" s="133">
        <v>35386</v>
      </c>
    </row>
    <row r="149" spans="2:17" s="117" customFormat="1" ht="12.75">
      <c r="B149" s="165"/>
      <c r="C149" s="126">
        <v>1998</v>
      </c>
      <c r="D149" s="127">
        <v>90</v>
      </c>
      <c r="E149" s="127">
        <f>((D149-D148)/D148)*100</f>
        <v>-1.098901098901099</v>
      </c>
      <c r="F149" s="124">
        <v>623100975.40668</v>
      </c>
      <c r="G149" s="124">
        <v>2395786618.8612823</v>
      </c>
      <c r="H149" s="124">
        <v>135084205.066158</v>
      </c>
      <c r="I149" s="124">
        <v>519390826.9936328</v>
      </c>
      <c r="J149" s="124">
        <v>249764618.834174</v>
      </c>
      <c r="K149" s="124">
        <v>960330275.9674795</v>
      </c>
      <c r="L149" s="124">
        <v>671917861.622993</v>
      </c>
      <c r="M149" s="124">
        <v>2583484676.459705</v>
      </c>
      <c r="N149" s="124">
        <v>1308774.486567</v>
      </c>
      <c r="O149" s="124">
        <v>5032160.95910905</v>
      </c>
      <c r="P149" s="124">
        <v>599586332</v>
      </c>
      <c r="Q149" s="125">
        <v>42261</v>
      </c>
    </row>
    <row r="150" spans="2:17" s="117" customFormat="1" ht="12.75">
      <c r="B150" s="165"/>
      <c r="C150" s="126">
        <v>1999</v>
      </c>
      <c r="D150" s="127">
        <v>85</v>
      </c>
      <c r="E150" s="127">
        <f aca="true" t="shared" si="4" ref="E150:E159">((D150-D149)/D149)*100</f>
        <v>-5.555555555555555</v>
      </c>
      <c r="F150" s="124">
        <v>874259875.034703</v>
      </c>
      <c r="G150" s="124">
        <v>2098871831.7049177</v>
      </c>
      <c r="H150" s="124">
        <v>206217205.472457</v>
      </c>
      <c r="I150" s="124">
        <v>495074172.0382222</v>
      </c>
      <c r="J150" s="124">
        <v>255157774.150379</v>
      </c>
      <c r="K150" s="124">
        <v>612567818.903387</v>
      </c>
      <c r="L150" s="124">
        <v>897365066.067106</v>
      </c>
      <c r="M150" s="124">
        <v>2154341419.191301</v>
      </c>
      <c r="N150" s="124">
        <v>-4886389.82609</v>
      </c>
      <c r="O150" s="124">
        <v>-11730958.102478046</v>
      </c>
      <c r="P150" s="124">
        <v>613616435</v>
      </c>
      <c r="Q150" s="125">
        <v>26639</v>
      </c>
    </row>
    <row r="151" spans="2:17" s="117" customFormat="1" ht="12.75">
      <c r="B151" s="165"/>
      <c r="C151" s="126">
        <v>2000</v>
      </c>
      <c r="D151" s="127">
        <v>90</v>
      </c>
      <c r="E151" s="127">
        <f t="shared" si="4"/>
        <v>5.88235294117647</v>
      </c>
      <c r="F151" s="124">
        <v>1371082157.265603</v>
      </c>
      <c r="G151" s="124">
        <v>2201724592.5858884</v>
      </c>
      <c r="H151" s="124">
        <v>236496596.726611</v>
      </c>
      <c r="I151" s="124">
        <v>379773283.69169194</v>
      </c>
      <c r="J151" s="124">
        <v>425524463.919994</v>
      </c>
      <c r="K151" s="124">
        <v>683319866.7161165</v>
      </c>
      <c r="L151" s="124">
        <v>1534337944.377556</v>
      </c>
      <c r="M151" s="124">
        <v>2463885601.2910166</v>
      </c>
      <c r="N151" s="124">
        <v>17771518.60558</v>
      </c>
      <c r="O151" s="124">
        <v>28538034.248463623</v>
      </c>
      <c r="P151" s="124">
        <v>671062398</v>
      </c>
      <c r="Q151" s="125">
        <v>34062</v>
      </c>
    </row>
    <row r="152" spans="2:17" s="117" customFormat="1" ht="12.75">
      <c r="B152" s="165"/>
      <c r="C152" s="126">
        <v>2001</v>
      </c>
      <c r="D152" s="127">
        <v>100</v>
      </c>
      <c r="E152" s="127">
        <f t="shared" si="4"/>
        <v>11.11111111111111</v>
      </c>
      <c r="F152" s="124">
        <v>2688241109.856909</v>
      </c>
      <c r="G152" s="124">
        <v>2195222642.2923884</v>
      </c>
      <c r="H152" s="124">
        <v>357655115.308385</v>
      </c>
      <c r="I152" s="124">
        <v>292061825.9938943</v>
      </c>
      <c r="J152" s="124">
        <v>598584281.536065</v>
      </c>
      <c r="K152" s="124">
        <v>488805026.94873047</v>
      </c>
      <c r="L152" s="124">
        <v>2445698734.216631</v>
      </c>
      <c r="M152" s="124">
        <v>1997162091.559547</v>
      </c>
      <c r="N152" s="124">
        <v>-44574173.20554</v>
      </c>
      <c r="O152" s="124">
        <v>-36399351.94930209</v>
      </c>
      <c r="P152" s="124">
        <v>716764714</v>
      </c>
      <c r="Q152" s="125">
        <v>36131</v>
      </c>
    </row>
    <row r="153" spans="2:17" s="117" customFormat="1" ht="12.75">
      <c r="B153" s="165"/>
      <c r="C153" s="126">
        <v>2002</v>
      </c>
      <c r="D153" s="127">
        <v>102</v>
      </c>
      <c r="E153" s="127">
        <f t="shared" si="4"/>
        <v>2</v>
      </c>
      <c r="F153" s="124">
        <v>4119183726.445254</v>
      </c>
      <c r="G153" s="124">
        <v>2727580392.786672</v>
      </c>
      <c r="H153" s="124">
        <v>563479721.252422</v>
      </c>
      <c r="I153" s="124">
        <v>373116700.17383295</v>
      </c>
      <c r="J153" s="124">
        <v>1179157670.430906</v>
      </c>
      <c r="K153" s="124">
        <v>780797253.8886688</v>
      </c>
      <c r="L153" s="124">
        <v>3765625873.985751</v>
      </c>
      <c r="M153" s="124">
        <v>2493466662.9491057</v>
      </c>
      <c r="N153" s="124">
        <v>148490417.730378</v>
      </c>
      <c r="O153" s="124">
        <v>98325197.13016117</v>
      </c>
      <c r="P153" s="124">
        <v>925664047</v>
      </c>
      <c r="Q153" s="125">
        <v>42294</v>
      </c>
    </row>
    <row r="154" spans="2:72" s="117" customFormat="1" ht="12.75">
      <c r="B154" s="165"/>
      <c r="C154" s="126">
        <v>2003</v>
      </c>
      <c r="D154" s="127">
        <v>87</v>
      </c>
      <c r="E154" s="127">
        <f t="shared" si="4"/>
        <v>-14.705882352941178</v>
      </c>
      <c r="F154" s="124">
        <v>4548326699.966717</v>
      </c>
      <c r="G154" s="124">
        <v>3031674119.7523355</v>
      </c>
      <c r="H154" s="124">
        <v>685330917.551105</v>
      </c>
      <c r="I154" s="124">
        <v>456805357.9398795</v>
      </c>
      <c r="J154" s="124">
        <v>1622130790.845905</v>
      </c>
      <c r="K154" s="124">
        <v>1081226627.2554488</v>
      </c>
      <c r="L154" s="124">
        <v>4092356205.330547</v>
      </c>
      <c r="M154" s="124">
        <v>2727748294.026303</v>
      </c>
      <c r="N154" s="124">
        <v>196186189.729201</v>
      </c>
      <c r="O154" s="124">
        <v>130767342.20943111</v>
      </c>
      <c r="P154" s="124">
        <v>1296030813.11</v>
      </c>
      <c r="Q154" s="125">
        <v>40211</v>
      </c>
      <c r="R154" s="140"/>
      <c r="S154" s="140"/>
      <c r="T154" s="140"/>
      <c r="U154" s="140"/>
      <c r="V154" s="140"/>
      <c r="W154" s="140"/>
      <c r="X154" s="140"/>
      <c r="Y154" s="140"/>
      <c r="Z154" s="140"/>
      <c r="AA154" s="140"/>
      <c r="AB154" s="140"/>
      <c r="AC154" s="140"/>
      <c r="AD154" s="140"/>
      <c r="AE154" s="140"/>
      <c r="AF154" s="140"/>
      <c r="AG154" s="140"/>
      <c r="AH154" s="140"/>
      <c r="AI154" s="140"/>
      <c r="AJ154" s="140"/>
      <c r="AK154" s="140"/>
      <c r="AL154" s="140"/>
      <c r="AM154" s="140"/>
      <c r="AN154" s="140"/>
      <c r="AO154" s="140"/>
      <c r="AP154" s="140"/>
      <c r="AQ154" s="140"/>
      <c r="AR154" s="140"/>
      <c r="AS154" s="140"/>
      <c r="AT154" s="140"/>
      <c r="AU154" s="140"/>
      <c r="AV154" s="140"/>
      <c r="AW154" s="140"/>
      <c r="AX154" s="140"/>
      <c r="AY154" s="140"/>
      <c r="AZ154" s="140"/>
      <c r="BA154" s="140"/>
      <c r="BB154" s="140"/>
      <c r="BC154" s="140"/>
      <c r="BD154" s="140"/>
      <c r="BE154" s="140"/>
      <c r="BF154" s="140"/>
      <c r="BG154" s="140"/>
      <c r="BH154" s="140"/>
      <c r="BI154" s="140"/>
      <c r="BJ154" s="140"/>
      <c r="BK154" s="140"/>
      <c r="BL154" s="140"/>
      <c r="BM154" s="140"/>
      <c r="BN154" s="140"/>
      <c r="BO154" s="140"/>
      <c r="BP154" s="140"/>
      <c r="BQ154" s="140"/>
      <c r="BR154" s="140"/>
      <c r="BS154" s="140"/>
      <c r="BT154" s="140"/>
    </row>
    <row r="155" spans="2:72" s="117" customFormat="1" ht="12.75">
      <c r="B155" s="165"/>
      <c r="C155" s="126">
        <v>2004</v>
      </c>
      <c r="D155" s="128">
        <v>81</v>
      </c>
      <c r="E155" s="127">
        <f t="shared" si="4"/>
        <v>-6.896551724137931</v>
      </c>
      <c r="F155" s="124">
        <v>5277337497.090003</v>
      </c>
      <c r="G155" s="124">
        <v>3692508959.264654</v>
      </c>
      <c r="H155" s="124">
        <v>800300941.8794699</v>
      </c>
      <c r="I155" s="124">
        <v>559963883.2322885</v>
      </c>
      <c r="J155" s="124">
        <v>2899316032.393</v>
      </c>
      <c r="K155" s="124">
        <v>2028627206.6651227</v>
      </c>
      <c r="L155" s="124">
        <v>6037139583.88991</v>
      </c>
      <c r="M155" s="124">
        <v>4224136131.9295955</v>
      </c>
      <c r="N155" s="124">
        <v>61966506.748787016</v>
      </c>
      <c r="O155" s="124">
        <v>43357447.09721517</v>
      </c>
      <c r="P155" s="124">
        <v>1511535680.6475856</v>
      </c>
      <c r="Q155" s="125">
        <v>41091</v>
      </c>
      <c r="R155" s="140"/>
      <c r="S155" s="140"/>
      <c r="T155" s="140"/>
      <c r="U155" s="140"/>
      <c r="V155" s="140"/>
      <c r="W155" s="140"/>
      <c r="X155" s="140"/>
      <c r="Y155" s="140"/>
      <c r="Z155" s="140"/>
      <c r="AA155" s="140"/>
      <c r="AB155" s="140"/>
      <c r="AC155" s="140"/>
      <c r="AD155" s="140"/>
      <c r="AE155" s="140"/>
      <c r="AF155" s="140"/>
      <c r="AG155" s="140"/>
      <c r="AH155" s="140"/>
      <c r="AI155" s="140"/>
      <c r="AJ155" s="140"/>
      <c r="AK155" s="140"/>
      <c r="AL155" s="140"/>
      <c r="AM155" s="140"/>
      <c r="AN155" s="140"/>
      <c r="AO155" s="140"/>
      <c r="AP155" s="140"/>
      <c r="AQ155" s="140"/>
      <c r="AR155" s="140"/>
      <c r="AS155" s="140"/>
      <c r="AT155" s="140"/>
      <c r="AU155" s="140"/>
      <c r="AV155" s="140"/>
      <c r="AW155" s="140"/>
      <c r="AX155" s="140"/>
      <c r="AY155" s="140"/>
      <c r="AZ155" s="140"/>
      <c r="BA155" s="140"/>
      <c r="BB155" s="140"/>
      <c r="BC155" s="140"/>
      <c r="BD155" s="140"/>
      <c r="BE155" s="140"/>
      <c r="BF155" s="140"/>
      <c r="BG155" s="140"/>
      <c r="BH155" s="140"/>
      <c r="BI155" s="140"/>
      <c r="BJ155" s="140"/>
      <c r="BK155" s="140"/>
      <c r="BL155" s="140"/>
      <c r="BM155" s="140"/>
      <c r="BN155" s="140"/>
      <c r="BO155" s="140"/>
      <c r="BP155" s="140"/>
      <c r="BQ155" s="140"/>
      <c r="BR155" s="140"/>
      <c r="BS155" s="140"/>
      <c r="BT155" s="140"/>
    </row>
    <row r="156" spans="2:72" s="117" customFormat="1" ht="12.75">
      <c r="B156" s="165"/>
      <c r="C156" s="126">
        <v>2005</v>
      </c>
      <c r="D156" s="127">
        <v>77</v>
      </c>
      <c r="E156" s="127">
        <f t="shared" si="4"/>
        <v>-4.938271604938271</v>
      </c>
      <c r="F156" s="124">
        <v>5248657729</v>
      </c>
      <c r="G156" s="124">
        <v>3895801648.531093</v>
      </c>
      <c r="H156" s="124">
        <v>603965045</v>
      </c>
      <c r="I156" s="124">
        <v>448291380.2829447</v>
      </c>
      <c r="J156" s="124">
        <v>2753373591</v>
      </c>
      <c r="K156" s="124">
        <v>2043683914.7603285</v>
      </c>
      <c r="L156" s="124">
        <v>5677148897</v>
      </c>
      <c r="M156" s="124">
        <v>4213848030.075858</v>
      </c>
      <c r="N156" s="124">
        <v>-55210342</v>
      </c>
      <c r="O156" s="124">
        <v>-40979723.290233515</v>
      </c>
      <c r="P156" s="124">
        <v>1326336353</v>
      </c>
      <c r="Q156" s="125">
        <v>38720</v>
      </c>
      <c r="R156" s="140"/>
      <c r="S156" s="140"/>
      <c r="T156" s="140"/>
      <c r="U156" s="140"/>
      <c r="V156" s="140"/>
      <c r="W156" s="140"/>
      <c r="X156" s="140"/>
      <c r="Y156" s="140"/>
      <c r="Z156" s="140"/>
      <c r="AA156" s="140"/>
      <c r="AB156" s="140"/>
      <c r="AC156" s="140"/>
      <c r="AD156" s="140"/>
      <c r="AE156" s="140"/>
      <c r="AF156" s="140"/>
      <c r="AG156" s="140"/>
      <c r="AH156" s="140"/>
      <c r="AI156" s="140"/>
      <c r="AJ156" s="140"/>
      <c r="AK156" s="140"/>
      <c r="AL156" s="140"/>
      <c r="AM156" s="140"/>
      <c r="AN156" s="140"/>
      <c r="AO156" s="140"/>
      <c r="AP156" s="140"/>
      <c r="AQ156" s="140"/>
      <c r="AR156" s="140"/>
      <c r="AS156" s="140"/>
      <c r="AT156" s="140"/>
      <c r="AU156" s="140"/>
      <c r="AV156" s="140"/>
      <c r="AW156" s="140"/>
      <c r="AX156" s="140"/>
      <c r="AY156" s="140"/>
      <c r="AZ156" s="140"/>
      <c r="BA156" s="140"/>
      <c r="BB156" s="140"/>
      <c r="BC156" s="140"/>
      <c r="BD156" s="140"/>
      <c r="BE156" s="140"/>
      <c r="BF156" s="140"/>
      <c r="BG156" s="140"/>
      <c r="BH156" s="140"/>
      <c r="BI156" s="140"/>
      <c r="BJ156" s="140"/>
      <c r="BK156" s="140"/>
      <c r="BL156" s="140"/>
      <c r="BM156" s="140"/>
      <c r="BN156" s="140"/>
      <c r="BO156" s="140"/>
      <c r="BP156" s="140"/>
      <c r="BQ156" s="140"/>
      <c r="BR156" s="140"/>
      <c r="BS156" s="140"/>
      <c r="BT156" s="140"/>
    </row>
    <row r="157" spans="2:72" s="117" customFormat="1" ht="12.75">
      <c r="B157" s="165"/>
      <c r="C157" s="126">
        <v>2006</v>
      </c>
      <c r="D157" s="127">
        <v>72</v>
      </c>
      <c r="E157" s="127">
        <f t="shared" si="4"/>
        <v>-6.493506493506493</v>
      </c>
      <c r="F157" s="124">
        <v>5540256998</v>
      </c>
      <c r="G157" s="124">
        <v>3852724944.8891177</v>
      </c>
      <c r="H157" s="124">
        <v>623948620</v>
      </c>
      <c r="I157" s="124">
        <v>433897274.7060173</v>
      </c>
      <c r="J157" s="124">
        <v>2875608080</v>
      </c>
      <c r="K157" s="124">
        <v>1999713548.5845022</v>
      </c>
      <c r="L157" s="124">
        <v>5931677228</v>
      </c>
      <c r="M157" s="124">
        <v>4124920708.479079</v>
      </c>
      <c r="N157" s="124">
        <v>-52447065</v>
      </c>
      <c r="O157" s="124">
        <v>-36471975.160117105</v>
      </c>
      <c r="P157" s="124">
        <v>1163313678</v>
      </c>
      <c r="Q157" s="125">
        <v>35309</v>
      </c>
      <c r="R157" s="140"/>
      <c r="S157" s="140"/>
      <c r="T157" s="140"/>
      <c r="U157" s="140"/>
      <c r="V157" s="140"/>
      <c r="W157" s="140"/>
      <c r="X157" s="140"/>
      <c r="Y157" s="140"/>
      <c r="Z157" s="140"/>
      <c r="AA157" s="140"/>
      <c r="AB157" s="140"/>
      <c r="AC157" s="140"/>
      <c r="AD157" s="140"/>
      <c r="AE157" s="140"/>
      <c r="AF157" s="140"/>
      <c r="AG157" s="140"/>
      <c r="AH157" s="140"/>
      <c r="AI157" s="140"/>
      <c r="AJ157" s="140"/>
      <c r="AK157" s="140"/>
      <c r="AL157" s="140"/>
      <c r="AM157" s="140"/>
      <c r="AN157" s="140"/>
      <c r="AO157" s="140"/>
      <c r="AP157" s="140"/>
      <c r="AQ157" s="140"/>
      <c r="AR157" s="140"/>
      <c r="AS157" s="140"/>
      <c r="AT157" s="140"/>
      <c r="AU157" s="140"/>
      <c r="AV157" s="140"/>
      <c r="AW157" s="140"/>
      <c r="AX157" s="140"/>
      <c r="AY157" s="140"/>
      <c r="AZ157" s="140"/>
      <c r="BA157" s="140"/>
      <c r="BB157" s="140"/>
      <c r="BC157" s="140"/>
      <c r="BD157" s="140"/>
      <c r="BE157" s="140"/>
      <c r="BF157" s="140"/>
      <c r="BG157" s="140"/>
      <c r="BH157" s="140"/>
      <c r="BI157" s="140"/>
      <c r="BJ157" s="140"/>
      <c r="BK157" s="140"/>
      <c r="BL157" s="140"/>
      <c r="BM157" s="140"/>
      <c r="BN157" s="140"/>
      <c r="BO157" s="140"/>
      <c r="BP157" s="140"/>
      <c r="BQ157" s="140"/>
      <c r="BR157" s="140"/>
      <c r="BS157" s="140"/>
      <c r="BT157" s="140"/>
    </row>
    <row r="158" spans="2:72" s="117" customFormat="1" ht="12.75">
      <c r="B158" s="165"/>
      <c r="C158" s="126">
        <v>2007</v>
      </c>
      <c r="D158" s="127">
        <v>60</v>
      </c>
      <c r="E158" s="127">
        <f t="shared" si="4"/>
        <v>-16.666666666666664</v>
      </c>
      <c r="F158" s="124">
        <v>5046815778</v>
      </c>
      <c r="G158" s="124">
        <v>3859041419.4939556</v>
      </c>
      <c r="H158" s="124">
        <v>709983260</v>
      </c>
      <c r="I158" s="124">
        <v>542887818.3806268</v>
      </c>
      <c r="J158" s="124">
        <v>2910006293</v>
      </c>
      <c r="K158" s="124">
        <v>2225132699.4395123</v>
      </c>
      <c r="L158" s="124">
        <v>5423607127</v>
      </c>
      <c r="M158" s="124">
        <v>4147154456.7552896</v>
      </c>
      <c r="N158" s="124">
        <v>93917774</v>
      </c>
      <c r="O158" s="124">
        <v>71814109.29889356</v>
      </c>
      <c r="P158" s="124">
        <v>1185466857</v>
      </c>
      <c r="Q158" s="135">
        <v>31824</v>
      </c>
      <c r="R158" s="140"/>
      <c r="S158" s="140"/>
      <c r="T158" s="140"/>
      <c r="U158" s="140"/>
      <c r="V158" s="140"/>
      <c r="W158" s="140"/>
      <c r="X158" s="140"/>
      <c r="Y158" s="140"/>
      <c r="Z158" s="140"/>
      <c r="AA158" s="140"/>
      <c r="AB158" s="140"/>
      <c r="AC158" s="140"/>
      <c r="AD158" s="140"/>
      <c r="AE158" s="140"/>
      <c r="AF158" s="140"/>
      <c r="AG158" s="140"/>
      <c r="AH158" s="140"/>
      <c r="AI158" s="140"/>
      <c r="AJ158" s="140"/>
      <c r="AK158" s="140"/>
      <c r="AL158" s="140"/>
      <c r="AM158" s="140"/>
      <c r="AN158" s="140"/>
      <c r="AO158" s="140"/>
      <c r="AP158" s="140"/>
      <c r="AQ158" s="140"/>
      <c r="AR158" s="140"/>
      <c r="AS158" s="140"/>
      <c r="AT158" s="140"/>
      <c r="AU158" s="140"/>
      <c r="AV158" s="140"/>
      <c r="AW158" s="140"/>
      <c r="AX158" s="140"/>
      <c r="AY158" s="140"/>
      <c r="AZ158" s="140"/>
      <c r="BA158" s="140"/>
      <c r="BB158" s="140"/>
      <c r="BC158" s="140"/>
      <c r="BD158" s="140"/>
      <c r="BE158" s="140"/>
      <c r="BF158" s="140"/>
      <c r="BG158" s="140"/>
      <c r="BH158" s="140"/>
      <c r="BI158" s="140"/>
      <c r="BJ158" s="140"/>
      <c r="BK158" s="140"/>
      <c r="BL158" s="140"/>
      <c r="BM158" s="140"/>
      <c r="BN158" s="140"/>
      <c r="BO158" s="140"/>
      <c r="BP158" s="140"/>
      <c r="BQ158" s="140"/>
      <c r="BR158" s="140"/>
      <c r="BS158" s="140"/>
      <c r="BT158" s="140"/>
    </row>
    <row r="159" spans="2:72" s="117" customFormat="1" ht="13.5" thickBot="1">
      <c r="B159" s="166"/>
      <c r="C159" s="126">
        <v>2008</v>
      </c>
      <c r="D159" s="127">
        <v>51</v>
      </c>
      <c r="E159" s="127">
        <f t="shared" si="4"/>
        <v>-15</v>
      </c>
      <c r="F159" s="124">
        <v>4511738341</v>
      </c>
      <c r="G159" s="124">
        <v>3472838656.8140707</v>
      </c>
      <c r="H159" s="124">
        <v>520227647</v>
      </c>
      <c r="I159" s="124">
        <v>400436937.2281877</v>
      </c>
      <c r="J159" s="124">
        <v>2551047803</v>
      </c>
      <c r="K159" s="124">
        <v>1963628374.706539</v>
      </c>
      <c r="L159" s="124">
        <v>5351207509</v>
      </c>
      <c r="M159" s="124">
        <v>4119006665.1271987</v>
      </c>
      <c r="N159" s="124">
        <v>-134899664</v>
      </c>
      <c r="O159" s="124">
        <v>-103836865.64292037</v>
      </c>
      <c r="P159" s="124">
        <v>1146540107</v>
      </c>
      <c r="Q159" s="135">
        <v>26397</v>
      </c>
      <c r="R159" s="140"/>
      <c r="S159" s="140"/>
      <c r="T159" s="140"/>
      <c r="U159" s="140"/>
      <c r="V159" s="140"/>
      <c r="W159" s="140"/>
      <c r="X159" s="140"/>
      <c r="Y159" s="140"/>
      <c r="Z159" s="140"/>
      <c r="AA159" s="140"/>
      <c r="AB159" s="140"/>
      <c r="AC159" s="140"/>
      <c r="AD159" s="140"/>
      <c r="AE159" s="140"/>
      <c r="AF159" s="140"/>
      <c r="AG159" s="140"/>
      <c r="AH159" s="140"/>
      <c r="AI159" s="140"/>
      <c r="AJ159" s="140"/>
      <c r="AK159" s="140"/>
      <c r="AL159" s="140"/>
      <c r="AM159" s="140"/>
      <c r="AN159" s="140"/>
      <c r="AO159" s="140"/>
      <c r="AP159" s="140"/>
      <c r="AQ159" s="140"/>
      <c r="AR159" s="140"/>
      <c r="AS159" s="140"/>
      <c r="AT159" s="140"/>
      <c r="AU159" s="140"/>
      <c r="AV159" s="140"/>
      <c r="AW159" s="140"/>
      <c r="AX159" s="140"/>
      <c r="AY159" s="140"/>
      <c r="AZ159" s="140"/>
      <c r="BA159" s="140"/>
      <c r="BB159" s="140"/>
      <c r="BC159" s="140"/>
      <c r="BD159" s="140"/>
      <c r="BE159" s="140"/>
      <c r="BF159" s="140"/>
      <c r="BG159" s="140"/>
      <c r="BH159" s="140"/>
      <c r="BI159" s="140"/>
      <c r="BJ159" s="140"/>
      <c r="BK159" s="140"/>
      <c r="BL159" s="140"/>
      <c r="BM159" s="140"/>
      <c r="BN159" s="140"/>
      <c r="BO159" s="140"/>
      <c r="BP159" s="140"/>
      <c r="BQ159" s="140"/>
      <c r="BR159" s="140"/>
      <c r="BS159" s="140"/>
      <c r="BT159" s="140"/>
    </row>
    <row r="160" spans="2:17" ht="12.75" customHeight="1">
      <c r="B160" s="164" t="s">
        <v>336</v>
      </c>
      <c r="C160" s="121">
        <v>2000</v>
      </c>
      <c r="D160" s="122">
        <v>1</v>
      </c>
      <c r="E160" s="122"/>
      <c r="F160" s="123">
        <v>3067515.209</v>
      </c>
      <c r="G160" s="123">
        <v>4894632.619552903</v>
      </c>
      <c r="H160" s="123">
        <v>218820.781347</v>
      </c>
      <c r="I160" s="123">
        <v>349157.95399307495</v>
      </c>
      <c r="J160" s="123">
        <v>106824.526</v>
      </c>
      <c r="K160" s="123">
        <v>170452.8825134432</v>
      </c>
      <c r="L160" s="123">
        <v>642746.12</v>
      </c>
      <c r="M160" s="123">
        <v>1025587.7838234591</v>
      </c>
      <c r="N160" s="123">
        <v>127917.809</v>
      </c>
      <c r="O160" s="123">
        <v>204110.04930510125</v>
      </c>
      <c r="P160" s="123">
        <v>0</v>
      </c>
      <c r="Q160" s="133">
        <v>45</v>
      </c>
    </row>
    <row r="161" spans="2:17" ht="12.75">
      <c r="B161" s="167"/>
      <c r="C161" s="126">
        <v>2001</v>
      </c>
      <c r="D161" s="127">
        <v>2</v>
      </c>
      <c r="E161" s="127">
        <f>((D161-D160)/D160)*100</f>
        <v>100</v>
      </c>
      <c r="F161" s="124">
        <v>12915409.518242</v>
      </c>
      <c r="G161" s="124">
        <v>10489076.371895202</v>
      </c>
      <c r="H161" s="124">
        <v>4237254.979624</v>
      </c>
      <c r="I161" s="124">
        <v>3441229.7206445117</v>
      </c>
      <c r="J161" s="124">
        <v>1229115.680884</v>
      </c>
      <c r="K161" s="124">
        <v>998209.7918364032</v>
      </c>
      <c r="L161" s="124">
        <v>26485241.428588</v>
      </c>
      <c r="M161" s="124">
        <v>21509633.099915538</v>
      </c>
      <c r="N161" s="124">
        <v>192156.929588</v>
      </c>
      <c r="O161" s="124">
        <v>156057.6694831563</v>
      </c>
      <c r="P161" s="124">
        <v>0</v>
      </c>
      <c r="Q161" s="125">
        <v>251</v>
      </c>
    </row>
    <row r="162" spans="2:17" ht="12.75">
      <c r="B162" s="167"/>
      <c r="C162" s="126">
        <v>2002</v>
      </c>
      <c r="D162" s="127">
        <v>2</v>
      </c>
      <c r="E162" s="127">
        <f aca="true" t="shared" si="5" ref="E162:E168">((D162-D161)/D161)*100</f>
        <v>0</v>
      </c>
      <c r="F162" s="124">
        <v>30166575.54</v>
      </c>
      <c r="G162" s="124">
        <v>19936934.465666514</v>
      </c>
      <c r="H162" s="124">
        <v>4690335.107264</v>
      </c>
      <c r="I162" s="124">
        <v>3099818.3248060276</v>
      </c>
      <c r="J162" s="124">
        <v>19824130.18</v>
      </c>
      <c r="K162" s="124">
        <v>13101665.573987179</v>
      </c>
      <c r="L162" s="124">
        <v>24027323.444</v>
      </c>
      <c r="M162" s="124">
        <v>15879534.362566916</v>
      </c>
      <c r="N162" s="124">
        <v>2710036.723</v>
      </c>
      <c r="O162" s="124">
        <v>1791049.3179565135</v>
      </c>
      <c r="P162" s="124">
        <v>7453721</v>
      </c>
      <c r="Q162" s="125">
        <v>142</v>
      </c>
    </row>
    <row r="163" spans="2:17" ht="12.75">
      <c r="B163" s="167"/>
      <c r="C163" s="126">
        <v>2003</v>
      </c>
      <c r="D163" s="127">
        <v>2</v>
      </c>
      <c r="E163" s="127">
        <f t="shared" si="5"/>
        <v>0</v>
      </c>
      <c r="F163" s="124">
        <v>36850932.744188</v>
      </c>
      <c r="G163" s="124">
        <v>24562867.18003293</v>
      </c>
      <c r="H163" s="124">
        <v>1927260.889127</v>
      </c>
      <c r="I163" s="124">
        <v>1284609.3630659815</v>
      </c>
      <c r="J163" s="124">
        <v>4303192.413</v>
      </c>
      <c r="K163" s="124">
        <v>2868278.651842668</v>
      </c>
      <c r="L163" s="124">
        <v>7661945.220105</v>
      </c>
      <c r="M163" s="124">
        <v>5107044.21211182</v>
      </c>
      <c r="N163" s="124">
        <v>1198834.448</v>
      </c>
      <c r="O163" s="124">
        <v>799079.1310897373</v>
      </c>
      <c r="P163" s="124">
        <v>1331574</v>
      </c>
      <c r="Q163" s="125">
        <v>57</v>
      </c>
    </row>
    <row r="164" spans="2:17" ht="12.75">
      <c r="B164" s="167"/>
      <c r="C164" s="126">
        <v>2004</v>
      </c>
      <c r="D164" s="127">
        <v>3</v>
      </c>
      <c r="E164" s="127">
        <f t="shared" si="5"/>
        <v>50</v>
      </c>
      <c r="F164" s="124">
        <v>55997838.629999995</v>
      </c>
      <c r="G164" s="124">
        <v>39181247.29219143</v>
      </c>
      <c r="H164" s="124">
        <v>9263084.23</v>
      </c>
      <c r="I164" s="124">
        <v>6481307.185838232</v>
      </c>
      <c r="J164" s="124">
        <v>120589335.13</v>
      </c>
      <c r="K164" s="124">
        <v>84375409.41085921</v>
      </c>
      <c r="L164" s="124">
        <v>143572931.78</v>
      </c>
      <c r="M164" s="124">
        <v>100456851.23145816</v>
      </c>
      <c r="N164" s="124">
        <v>4633827.7</v>
      </c>
      <c r="O164" s="124">
        <v>3242252.798768542</v>
      </c>
      <c r="P164" s="124">
        <v>2080671.86</v>
      </c>
      <c r="Q164" s="125">
        <v>525</v>
      </c>
    </row>
    <row r="165" spans="2:17" ht="12.75">
      <c r="B165" s="167"/>
      <c r="C165" s="126">
        <v>2005</v>
      </c>
      <c r="D165" s="127">
        <v>2</v>
      </c>
      <c r="E165" s="127">
        <f t="shared" si="5"/>
        <v>-33.33333333333333</v>
      </c>
      <c r="F165" s="124">
        <v>51905651</v>
      </c>
      <c r="G165" s="124">
        <v>38526825.557056546</v>
      </c>
      <c r="H165" s="124">
        <v>1004620</v>
      </c>
      <c r="I165" s="124">
        <v>745676.409898609</v>
      </c>
      <c r="J165" s="124">
        <v>59970275</v>
      </c>
      <c r="K165" s="124">
        <v>44512770.3635527</v>
      </c>
      <c r="L165" s="124">
        <v>73066037</v>
      </c>
      <c r="M165" s="124">
        <v>54233063.402758196</v>
      </c>
      <c r="N165" s="124">
        <v>-1545995</v>
      </c>
      <c r="O165" s="124">
        <v>-1147510.502798272</v>
      </c>
      <c r="P165" s="124">
        <v>0</v>
      </c>
      <c r="Q165" s="125">
        <v>190</v>
      </c>
    </row>
    <row r="166" spans="2:17" ht="12.75">
      <c r="B166" s="167"/>
      <c r="C166" s="126">
        <v>2006</v>
      </c>
      <c r="D166" s="127">
        <v>1</v>
      </c>
      <c r="E166" s="127">
        <f t="shared" si="5"/>
        <v>-50</v>
      </c>
      <c r="F166" s="124">
        <v>41827538</v>
      </c>
      <c r="G166" s="124">
        <v>29087098.142572027</v>
      </c>
      <c r="H166" s="124">
        <v>3013996</v>
      </c>
      <c r="I166" s="124">
        <v>2095949.2632179193</v>
      </c>
      <c r="J166" s="124">
        <v>3449426</v>
      </c>
      <c r="K166" s="124">
        <v>2398749.66098984</v>
      </c>
      <c r="L166" s="124">
        <v>8558073</v>
      </c>
      <c r="M166" s="124">
        <v>5951330.658340345</v>
      </c>
      <c r="N166" s="124">
        <v>1673529</v>
      </c>
      <c r="O166" s="124">
        <v>1163781.1976272766</v>
      </c>
      <c r="P166" s="124">
        <v>0</v>
      </c>
      <c r="Q166" s="125">
        <v>68</v>
      </c>
    </row>
    <row r="167" spans="2:17" ht="12.75">
      <c r="B167" s="167"/>
      <c r="C167" s="126">
        <v>2007</v>
      </c>
      <c r="D167" s="127">
        <v>2</v>
      </c>
      <c r="E167" s="127">
        <f t="shared" si="5"/>
        <v>100</v>
      </c>
      <c r="F167" s="124">
        <v>103900676</v>
      </c>
      <c r="G167" s="124">
        <v>79447522.92034654</v>
      </c>
      <c r="H167" s="124">
        <v>44560341</v>
      </c>
      <c r="I167" s="124">
        <v>34073009.42811919</v>
      </c>
      <c r="J167" s="124">
        <v>79211510</v>
      </c>
      <c r="K167" s="124">
        <v>60568982.78775644</v>
      </c>
      <c r="L167" s="124">
        <v>113950332</v>
      </c>
      <c r="M167" s="124">
        <v>87131979.90503062</v>
      </c>
      <c r="N167" s="124">
        <v>24139536</v>
      </c>
      <c r="O167" s="124">
        <v>18458266.235404767</v>
      </c>
      <c r="P167" s="124">
        <v>0</v>
      </c>
      <c r="Q167" s="125">
        <v>264</v>
      </c>
    </row>
    <row r="168" spans="2:17" ht="12.75">
      <c r="B168" s="167"/>
      <c r="C168" s="126">
        <v>2008</v>
      </c>
      <c r="D168" s="127">
        <v>1</v>
      </c>
      <c r="E168" s="127">
        <f t="shared" si="5"/>
        <v>-50</v>
      </c>
      <c r="F168" s="124">
        <v>62101332</v>
      </c>
      <c r="G168" s="124">
        <v>47801510.2182196</v>
      </c>
      <c r="H168" s="124">
        <v>6035647</v>
      </c>
      <c r="I168" s="124">
        <v>4645843.051225801</v>
      </c>
      <c r="J168" s="124">
        <v>7478241</v>
      </c>
      <c r="K168" s="124">
        <v>5756256.783281377</v>
      </c>
      <c r="L168" s="124">
        <v>15242906</v>
      </c>
      <c r="M168" s="124">
        <v>11732983.874071509</v>
      </c>
      <c r="N168" s="124">
        <v>4059986</v>
      </c>
      <c r="O168" s="124">
        <v>3125109.4946695915</v>
      </c>
      <c r="P168" s="124">
        <v>5606153</v>
      </c>
      <c r="Q168" s="125">
        <v>64</v>
      </c>
    </row>
    <row r="169" ht="12.75">
      <c r="B169" s="141"/>
    </row>
    <row r="170" ht="12.75">
      <c r="B170" s="141"/>
    </row>
    <row r="171" ht="12.75">
      <c r="B171" s="141"/>
    </row>
  </sheetData>
  <mergeCells count="14">
    <mergeCell ref="B148:B159"/>
    <mergeCell ref="B160:B168"/>
    <mergeCell ref="B88:B99"/>
    <mergeCell ref="B100:B111"/>
    <mergeCell ref="B112:B123"/>
    <mergeCell ref="B124:B135"/>
    <mergeCell ref="B52:B63"/>
    <mergeCell ref="B64:B75"/>
    <mergeCell ref="B76:B87"/>
    <mergeCell ref="B136:B147"/>
    <mergeCell ref="B4:B15"/>
    <mergeCell ref="B16:B27"/>
    <mergeCell ref="B28:B39"/>
    <mergeCell ref="B40:B5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Zehra Ter</dc:creator>
  <cp:keywords/>
  <dc:description/>
  <cp:lastModifiedBy>argegenel</cp:lastModifiedBy>
  <dcterms:created xsi:type="dcterms:W3CDTF">2009-08-12T08:04:58Z</dcterms:created>
  <dcterms:modified xsi:type="dcterms:W3CDTF">2009-11-10T12:04:29Z</dcterms:modified>
  <cp:category/>
  <cp:version/>
  <cp:contentType/>
  <cp:contentStatus/>
</cp:coreProperties>
</file>